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orkcoverqld-my.sharepoint.com/personal/elise_donaldson_workcoverqld_com_au/Documents/Desktop/Provider Comms/TOC comms/FINAL COPIES/"/>
    </mc:Choice>
  </mc:AlternateContent>
  <xr:revisionPtr revIDLastSave="0" documentId="8_{E81AAB41-4A1B-41D4-B976-8962874CC23D}" xr6:coauthVersionLast="47" xr6:coauthVersionMax="47" xr10:uidLastSave="{00000000-0000-0000-0000-000000000000}"/>
  <bookViews>
    <workbookView xWindow="-110" yWindow="-110" windowWidth="19420" windowHeight="11500" firstSheet="5" xr2:uid="{00000000-000D-0000-FFFF-FFFF00000000}"/>
  </bookViews>
  <sheets>
    <sheet name="QHealth Check" sheetId="1" r:id="rId1"/>
    <sheet name="Formulae" sheetId="11" r:id="rId2"/>
    <sheet name="BASE" sheetId="4" r:id="rId3"/>
    <sheet name="HOSPITAL" sheetId="3" r:id="rId4"/>
    <sheet name="DRG Tables" sheetId="12" r:id="rId5"/>
    <sheet name="DRG" sheetId="2" r:id="rId6"/>
  </sheets>
  <definedNames>
    <definedName name="_xlnm._FilterDatabase" localSheetId="5" hidden="1">DRG!$A$1:$D$797</definedName>
    <definedName name="_xlnm._FilterDatabase" localSheetId="4" hidden="1">'DRG Tables'!$A$1:$J$800</definedName>
    <definedName name="_xlnm._FilterDatabase" localSheetId="3" hidden="1">HOSPITAL!$A$1:$K$1</definedName>
    <definedName name="BASE">BASE!$A$2:$B$3</definedName>
    <definedName name="DRG">DRG!$A$2:$C$808</definedName>
    <definedName name="DRGList">'DRG Tables'!$B$2:$J$808</definedName>
    <definedName name="ExtraLongDayRates">BASE!$A$12:$B$13</definedName>
    <definedName name="HOSPITAL">HOSPITAL!$A$2:$D$144</definedName>
    <definedName name="HospXperdayRate">BASE!$B$18</definedName>
    <definedName name="LongStayRate">BASE!$B$8:$C$9</definedName>
    <definedName name="_xlnm.Print_Area" localSheetId="0">'QHealth Check'!$A$1:$D$22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1" l="1"/>
  <c r="B7" i="11"/>
  <c r="B10" i="11"/>
  <c r="B22" i="1"/>
  <c r="B6" i="11" l="1"/>
  <c r="B13" i="11"/>
  <c r="D21" i="1" s="1"/>
  <c r="B8" i="11"/>
  <c r="B9" i="11" s="1"/>
  <c r="B11" i="11" s="1"/>
  <c r="B15" i="11" l="1"/>
  <c r="B16" i="11"/>
  <c r="B21" i="1"/>
  <c r="B14" i="11"/>
  <c r="B20" i="11"/>
  <c r="B12" i="11"/>
  <c r="B18" i="11"/>
  <c r="B19" i="11"/>
  <c r="B23" i="11" l="1"/>
  <c r="B26" i="11" s="1"/>
  <c r="B24" i="11" l="1"/>
  <c r="B25" i="11"/>
  <c r="B17" i="11" l="1"/>
  <c r="C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Nyssa Johansen</author>
  </authors>
  <commentList>
    <comment ref="D7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Nyssa Johansen:</t>
        </r>
        <r>
          <rPr>
            <sz val="9"/>
            <color indexed="81"/>
            <rFont val="Tahoma"/>
            <family val="2"/>
          </rPr>
          <t xml:space="preserve">
clinic not hospital</t>
        </r>
      </text>
    </comment>
  </commentList>
</comments>
</file>

<file path=xl/sharedStrings.xml><?xml version="1.0" encoding="utf-8"?>
<sst xmlns="http://schemas.openxmlformats.org/spreadsheetml/2006/main" count="6221" uniqueCount="2844">
  <si>
    <r>
      <t>Queensland Health Public Patient</t>
    </r>
    <r>
      <rPr>
        <sz val="20"/>
        <color indexed="53"/>
        <rFont val="Arial"/>
        <family val="2"/>
      </rPr>
      <t xml:space="preserve">:
</t>
    </r>
    <r>
      <rPr>
        <b/>
        <sz val="20"/>
        <color indexed="53"/>
        <rFont val="Arial"/>
        <family val="2"/>
      </rPr>
      <t>Acute</t>
    </r>
    <r>
      <rPr>
        <sz val="20"/>
        <color indexed="53"/>
        <rFont val="Arial"/>
        <family val="2"/>
      </rPr>
      <t xml:space="preserve"> </t>
    </r>
    <r>
      <rPr>
        <b/>
        <i/>
        <u/>
        <sz val="20"/>
        <color indexed="53"/>
        <rFont val="Arial"/>
        <family val="2"/>
      </rPr>
      <t>Inpatient</t>
    </r>
    <r>
      <rPr>
        <b/>
        <i/>
        <sz val="20"/>
        <color indexed="53"/>
        <rFont val="Arial"/>
        <family val="2"/>
      </rPr>
      <t xml:space="preserve"> cost check </t>
    </r>
    <r>
      <rPr>
        <b/>
        <i/>
        <sz val="12"/>
        <color indexed="53"/>
        <rFont val="Arial"/>
        <family val="2"/>
      </rPr>
      <t>Effective from 1 July 2026</t>
    </r>
  </si>
  <si>
    <t xml:space="preserve">   Select hospital</t>
  </si>
  <si>
    <t xml:space="preserve">Select DRG Code       </t>
  </si>
  <si>
    <t>Add length of stay</t>
  </si>
  <si>
    <t>RESULTS</t>
  </si>
  <si>
    <t>HOSPITAL CATEGORY</t>
  </si>
  <si>
    <t>COST</t>
  </si>
  <si>
    <t>Item</t>
  </si>
  <si>
    <t>Notes:</t>
  </si>
  <si>
    <t>Hospital Category Row</t>
  </si>
  <si>
    <t>This calculates the row number in the 'HOSPITAL' worksheet for the Hospital that has been selected in the 'Qhealth Check' worksheet</t>
  </si>
  <si>
    <t>DRG Code Row</t>
  </si>
  <si>
    <t>This calculates the row number in the 'DRG' worksheet for the DRG code that has been selected in the 'Qhealth Check' worksheet</t>
  </si>
  <si>
    <t>Hospital</t>
  </si>
  <si>
    <t>Hospital name is calculated based on the hospital row number above</t>
  </si>
  <si>
    <t>Hospital Category</t>
  </si>
  <si>
    <t>Hospital Category is calculated based on the hospital row number above</t>
  </si>
  <si>
    <t>DRG Code</t>
  </si>
  <si>
    <t>DRG Code is calculated based on the DRG code row number above</t>
  </si>
  <si>
    <t>Long Stay Type Code</t>
  </si>
  <si>
    <t>Long Stay Type</t>
  </si>
  <si>
    <t>Length of Stay</t>
  </si>
  <si>
    <t>This is the Length of Stay entered into the 'Qhealth Check' worksheet</t>
  </si>
  <si>
    <t>Long Stay per day Rate</t>
  </si>
  <si>
    <t>Extra Long Stay per day Rate</t>
  </si>
  <si>
    <t>Item Number</t>
  </si>
  <si>
    <t>Item number is calculated from DRG Code and Hospital</t>
  </si>
  <si>
    <t>Public Cost Weight</t>
  </si>
  <si>
    <t>Looks up the PCW for that Hospital Category and DRG Code</t>
  </si>
  <si>
    <t>Average Length of Stay</t>
  </si>
  <si>
    <t>Looks up the Avg LOS for that Hospital Category and DRG Code</t>
  </si>
  <si>
    <t>Base</t>
  </si>
  <si>
    <t>Base is calculated based on the DRG Code</t>
  </si>
  <si>
    <t>Cost</t>
  </si>
  <si>
    <t>Cost based on Actual Length of Stay (STOL Fee cannot be greater than the Inlier Fee)</t>
  </si>
  <si>
    <t>Low Trim Point</t>
  </si>
  <si>
    <t>One-third of Avg LOS rounded to nearest whole number</t>
  </si>
  <si>
    <t>High Trim Point</t>
  </si>
  <si>
    <t>Three times the Avg LOS rounded to nearest whole number</t>
  </si>
  <si>
    <t>Extra High Trim Point</t>
  </si>
  <si>
    <t>Four and a half times the Avg LOS rounded to nearest whole number</t>
  </si>
  <si>
    <t>Inlier</t>
  </si>
  <si>
    <t>(DRG Cost) * (Base Rate)</t>
  </si>
  <si>
    <t>Short Stay Outlier (STOL)</t>
  </si>
  <si>
    <t>MAX ( ALOS / Low Trim Point ) * (Inlier), 75% * (Inlier)</t>
  </si>
  <si>
    <t>Long Stay Outlier</t>
  </si>
  <si>
    <t>(Inlier) + ( (LOS) - (High Trim Point) ) * (Long Stay per day Rate)</t>
  </si>
  <si>
    <t>Extra Long Stay Outlier</t>
  </si>
  <si>
    <t>(Inlier) + ( ( (Extra High Trim Point) - (High Trim Point) ) * (Long Stay per day Rate) ) + ( ( (LOS) - (Extra High Trim Point) ) * (Extra Long Stay per day Rate )</t>
  </si>
  <si>
    <t>Base Rates</t>
  </si>
  <si>
    <t>BaseAmount</t>
  </si>
  <si>
    <t>Hospital Group</t>
  </si>
  <si>
    <t>$ per weighted separation</t>
  </si>
  <si>
    <t>non-X</t>
  </si>
  <si>
    <t>Long Stay</t>
  </si>
  <si>
    <t>Long Stay Per Day Rates</t>
  </si>
  <si>
    <t>$</t>
  </si>
  <si>
    <t>Medical</t>
  </si>
  <si>
    <t>Intervention</t>
  </si>
  <si>
    <t>Extra Long Stay</t>
  </si>
  <si>
    <t>Extra Long Stay Per Day Rates</t>
  </si>
  <si>
    <t>Small Hospitals</t>
  </si>
  <si>
    <t>$ per day rate</t>
  </si>
  <si>
    <t>X</t>
  </si>
  <si>
    <t>Facility name</t>
  </si>
  <si>
    <t>Facility ID</t>
  </si>
  <si>
    <t>Facility Category</t>
  </si>
  <si>
    <t>Provider Number</t>
  </si>
  <si>
    <t>Alpha</t>
  </si>
  <si>
    <t>0050010F</t>
  </si>
  <si>
    <t>Updated hospital list per QLD health reccomendation</t>
  </si>
  <si>
    <t>Aramac</t>
  </si>
  <si>
    <t>0050020B</t>
  </si>
  <si>
    <t>Atherton</t>
  </si>
  <si>
    <t>0050030A</t>
  </si>
  <si>
    <t>Augathella</t>
  </si>
  <si>
    <t>0050040Y</t>
  </si>
  <si>
    <t>Aurukun</t>
  </si>
  <si>
    <t>0051610W</t>
  </si>
  <si>
    <t>Ayr</t>
  </si>
  <si>
    <t>0050050X</t>
  </si>
  <si>
    <t>Babinda</t>
  </si>
  <si>
    <t>0050060W</t>
  </si>
  <si>
    <t>Bamaga</t>
  </si>
  <si>
    <t>0051460T</t>
  </si>
  <si>
    <t>Baralaba</t>
  </si>
  <si>
    <t>0050070T</t>
  </si>
  <si>
    <t>Barcaldine</t>
  </si>
  <si>
    <t>0050080L</t>
  </si>
  <si>
    <t>Beaudesert</t>
  </si>
  <si>
    <t>041</t>
  </si>
  <si>
    <t>0050090K</t>
  </si>
  <si>
    <t>Biggenden</t>
  </si>
  <si>
    <t>061</t>
  </si>
  <si>
    <t>0050100B</t>
  </si>
  <si>
    <t>Biloela</t>
  </si>
  <si>
    <t>0050110A</t>
  </si>
  <si>
    <t>Blackall</t>
  </si>
  <si>
    <t>0050130X</t>
  </si>
  <si>
    <t>Blackwater</t>
  </si>
  <si>
    <t>0051570J</t>
  </si>
  <si>
    <t>Boonah</t>
  </si>
  <si>
    <t>042</t>
  </si>
  <si>
    <t>0050150T</t>
  </si>
  <si>
    <t>Boulia</t>
  </si>
  <si>
    <t>0050160L</t>
  </si>
  <si>
    <t>Bowen</t>
  </si>
  <si>
    <t>0050170K</t>
  </si>
  <si>
    <t>Bundaberg</t>
  </si>
  <si>
    <t>062</t>
  </si>
  <si>
    <t>0050210X</t>
  </si>
  <si>
    <t>Burketown</t>
  </si>
  <si>
    <t>0050220W</t>
  </si>
  <si>
    <t>Caboolture</t>
  </si>
  <si>
    <t>030</t>
  </si>
  <si>
    <t>0051830F</t>
  </si>
  <si>
    <t>Cairns</t>
  </si>
  <si>
    <t>0050230T</t>
  </si>
  <si>
    <t>Caloundra</t>
  </si>
  <si>
    <t>043</t>
  </si>
  <si>
    <t>0051500A</t>
  </si>
  <si>
    <t>Camooweal</t>
  </si>
  <si>
    <t>0050240L</t>
  </si>
  <si>
    <t>Capricorn Coast - Yeppoon</t>
  </si>
  <si>
    <t>0051390L</t>
  </si>
  <si>
    <t>Charleville</t>
  </si>
  <si>
    <t>0050250K</t>
  </si>
  <si>
    <t>Charters Towers</t>
  </si>
  <si>
    <t>0050260J</t>
  </si>
  <si>
    <t>Cherbourg</t>
  </si>
  <si>
    <t>063</t>
  </si>
  <si>
    <t>0050270H</t>
  </si>
  <si>
    <t>Childers</t>
  </si>
  <si>
    <t>064</t>
  </si>
  <si>
    <t>0050280F</t>
  </si>
  <si>
    <t>Chillagoe</t>
  </si>
  <si>
    <t>0050290B</t>
  </si>
  <si>
    <t>Chinchilla</t>
  </si>
  <si>
    <t>091</t>
  </si>
  <si>
    <t>0050300W</t>
  </si>
  <si>
    <t>Clermont</t>
  </si>
  <si>
    <t>0050310T</t>
  </si>
  <si>
    <t>Cloncurry</t>
  </si>
  <si>
    <t>0050320L</t>
  </si>
  <si>
    <t>Collinsville</t>
  </si>
  <si>
    <t>0050340J</t>
  </si>
  <si>
    <t>Cooktown</t>
  </si>
  <si>
    <t>0050350H</t>
  </si>
  <si>
    <t>Croydon</t>
  </si>
  <si>
    <t>0050380A</t>
  </si>
  <si>
    <t>Cunnamulla</t>
  </si>
  <si>
    <t>0050390Y</t>
  </si>
  <si>
    <t>Dajarra</t>
  </si>
  <si>
    <t>0051710L</t>
  </si>
  <si>
    <t>Dalby</t>
  </si>
  <si>
    <t>092</t>
  </si>
  <si>
    <t>0050400L</t>
  </si>
  <si>
    <t>Dirranbandi</t>
  </si>
  <si>
    <t>0050410K</t>
  </si>
  <si>
    <t>Doomadgee</t>
  </si>
  <si>
    <t>0050000H</t>
  </si>
  <si>
    <t>Marie Rose - Dunwich</t>
  </si>
  <si>
    <t>025</t>
  </si>
  <si>
    <t>0051420A</t>
  </si>
  <si>
    <t>Dysart</t>
  </si>
  <si>
    <t>0051660H</t>
  </si>
  <si>
    <t>Eidsvold</t>
  </si>
  <si>
    <t>065</t>
  </si>
  <si>
    <t>0050420J</t>
  </si>
  <si>
    <t>Emerald</t>
  </si>
  <si>
    <t>0050430H</t>
  </si>
  <si>
    <t>Esk</t>
  </si>
  <si>
    <t>044</t>
  </si>
  <si>
    <t>0050440F</t>
  </si>
  <si>
    <t>Forsayth</t>
  </si>
  <si>
    <t>0050450B</t>
  </si>
  <si>
    <t>Gatton</t>
  </si>
  <si>
    <t>045</t>
  </si>
  <si>
    <t>0051530W</t>
  </si>
  <si>
    <t>Gayndah</t>
  </si>
  <si>
    <t>066</t>
  </si>
  <si>
    <t>0050460A</t>
  </si>
  <si>
    <t>Georgetown</t>
  </si>
  <si>
    <t>0050470Y</t>
  </si>
  <si>
    <t>Gin Gin</t>
  </si>
  <si>
    <t>067</t>
  </si>
  <si>
    <t>0050480X</t>
  </si>
  <si>
    <t>Gladstone</t>
  </si>
  <si>
    <t>0050490W</t>
  </si>
  <si>
    <t>Gold Coast University</t>
  </si>
  <si>
    <t>936</t>
  </si>
  <si>
    <t>0051930A</t>
  </si>
  <si>
    <t>Goondiwindi</t>
  </si>
  <si>
    <t>093</t>
  </si>
  <si>
    <t>0050500J</t>
  </si>
  <si>
    <t>Gordonvale</t>
  </si>
  <si>
    <t>0050510H</t>
  </si>
  <si>
    <t>Gympie</t>
  </si>
  <si>
    <t>068</t>
  </si>
  <si>
    <t>0050520F</t>
  </si>
  <si>
    <t>Herberton</t>
  </si>
  <si>
    <t>0050540A</t>
  </si>
  <si>
    <t>Hervey Bay</t>
  </si>
  <si>
    <t>069</t>
  </si>
  <si>
    <t>0051440X</t>
  </si>
  <si>
    <t>Home Hill</t>
  </si>
  <si>
    <t>0050550Y</t>
  </si>
  <si>
    <t>Hopevale</t>
  </si>
  <si>
    <t>0051770A</t>
  </si>
  <si>
    <t>Hughenden</t>
  </si>
  <si>
    <t>0050560X</t>
  </si>
  <si>
    <t>Ingham</t>
  </si>
  <si>
    <t>0050570W</t>
  </si>
  <si>
    <t>Inglewood</t>
  </si>
  <si>
    <t>094</t>
  </si>
  <si>
    <t>0050580T</t>
  </si>
  <si>
    <t>Injune</t>
  </si>
  <si>
    <t>0050590L</t>
  </si>
  <si>
    <t>Innisfail</t>
  </si>
  <si>
    <t>0050600F</t>
  </si>
  <si>
    <t>Ipswich</t>
  </si>
  <si>
    <t>015</t>
  </si>
  <si>
    <t>0050610B</t>
  </si>
  <si>
    <t>Isisford</t>
  </si>
  <si>
    <t>0050620A</t>
  </si>
  <si>
    <t>Jandowae</t>
  </si>
  <si>
    <t>095</t>
  </si>
  <si>
    <t>0050630Y</t>
  </si>
  <si>
    <t>Joyce Palmer - Palm Island</t>
  </si>
  <si>
    <t>0051070H</t>
  </si>
  <si>
    <t>Julia Creek</t>
  </si>
  <si>
    <t>0050640X</t>
  </si>
  <si>
    <t>Jundah</t>
  </si>
  <si>
    <t>0050650W</t>
  </si>
  <si>
    <t>Karumba</t>
  </si>
  <si>
    <t>250</t>
  </si>
  <si>
    <t>N/A</t>
  </si>
  <si>
    <t>Kilcoy</t>
  </si>
  <si>
    <t>046</t>
  </si>
  <si>
    <t>0050660T</t>
  </si>
  <si>
    <t>Kingaroy</t>
  </si>
  <si>
    <t>070</t>
  </si>
  <si>
    <t>0050670L</t>
  </si>
  <si>
    <t>Kowanyama</t>
  </si>
  <si>
    <t>0051780Y</t>
  </si>
  <si>
    <t>Queensland Children's Hospital</t>
  </si>
  <si>
    <t>202</t>
  </si>
  <si>
    <t>0056130T</t>
  </si>
  <si>
    <t>Laidley</t>
  </si>
  <si>
    <t>047</t>
  </si>
  <si>
    <t>0050680K</t>
  </si>
  <si>
    <t>Lockhart River</t>
  </si>
  <si>
    <t>0051820H</t>
  </si>
  <si>
    <t>Logan</t>
  </si>
  <si>
    <t>029</t>
  </si>
  <si>
    <t>0051740H</t>
  </si>
  <si>
    <t>Longreach</t>
  </si>
  <si>
    <t>0050690J</t>
  </si>
  <si>
    <t>Mackay</t>
  </si>
  <si>
    <t>0050700A</t>
  </si>
  <si>
    <t>Maleny</t>
  </si>
  <si>
    <t>048</t>
  </si>
  <si>
    <t>0050710Y</t>
  </si>
  <si>
    <t>Mareeba</t>
  </si>
  <si>
    <t>0050730W</t>
  </si>
  <si>
    <t>Maryborough</t>
  </si>
  <si>
    <t>071</t>
  </si>
  <si>
    <t>0050740T</t>
  </si>
  <si>
    <t>Mater General</t>
  </si>
  <si>
    <t>001</t>
  </si>
  <si>
    <t>0050750L</t>
  </si>
  <si>
    <t>Mater Hospital Springfield</t>
  </si>
  <si>
    <t>035</t>
  </si>
  <si>
    <t>0052020J</t>
  </si>
  <si>
    <t>Mater Mothers</t>
  </si>
  <si>
    <t>003</t>
  </si>
  <si>
    <t>0050790F</t>
  </si>
  <si>
    <t>Miles</t>
  </si>
  <si>
    <t>097</t>
  </si>
  <si>
    <t>0050870F</t>
  </si>
  <si>
    <t>Millmerran</t>
  </si>
  <si>
    <t>098</t>
  </si>
  <si>
    <t>0050880B</t>
  </si>
  <si>
    <t>Mitchell</t>
  </si>
  <si>
    <t>0050890A</t>
  </si>
  <si>
    <t>Monto</t>
  </si>
  <si>
    <t>072</t>
  </si>
  <si>
    <t>0050900T</t>
  </si>
  <si>
    <t>Moranbah</t>
  </si>
  <si>
    <t>0051580H</t>
  </si>
  <si>
    <t>Mornington Island</t>
  </si>
  <si>
    <t>0051620T</t>
  </si>
  <si>
    <t>Mossman</t>
  </si>
  <si>
    <t>0050910L</t>
  </si>
  <si>
    <t>Mount Isa</t>
  </si>
  <si>
    <t>0050930J</t>
  </si>
  <si>
    <t>Mount Morgan</t>
  </si>
  <si>
    <t>0050950F</t>
  </si>
  <si>
    <t>Mount Perry</t>
  </si>
  <si>
    <t>073</t>
  </si>
  <si>
    <t>0050970A</t>
  </si>
  <si>
    <t>Moura</t>
  </si>
  <si>
    <t>0051560K</t>
  </si>
  <si>
    <t>Mundubbera</t>
  </si>
  <si>
    <t>074</t>
  </si>
  <si>
    <t>0050980Y</t>
  </si>
  <si>
    <t>Mungindi</t>
  </si>
  <si>
    <t>0050990X</t>
  </si>
  <si>
    <t>Murgon</t>
  </si>
  <si>
    <t>075</t>
  </si>
  <si>
    <t>0051000Y</t>
  </si>
  <si>
    <t>Muttaburra</t>
  </si>
  <si>
    <t>0051010X</t>
  </si>
  <si>
    <t>Nambour</t>
  </si>
  <si>
    <t>049</t>
  </si>
  <si>
    <t>0051020W</t>
  </si>
  <si>
    <t>Nanango</t>
  </si>
  <si>
    <t>076</t>
  </si>
  <si>
    <t>0051030T</t>
  </si>
  <si>
    <t>Normanton</t>
  </si>
  <si>
    <t>0051040L</t>
  </si>
  <si>
    <t>Oakey</t>
  </si>
  <si>
    <t>099</t>
  </si>
  <si>
    <t>0051050K</t>
  </si>
  <si>
    <t>Pormpuraaw</t>
  </si>
  <si>
    <t>0051800K</t>
  </si>
  <si>
    <t>Prince Charles</t>
  </si>
  <si>
    <t>004</t>
  </si>
  <si>
    <t>0051400F</t>
  </si>
  <si>
    <t>Princess Alexandra</t>
  </si>
  <si>
    <t>011</t>
  </si>
  <si>
    <t>0051080F</t>
  </si>
  <si>
    <t>Proserpine</t>
  </si>
  <si>
    <t>0051090B</t>
  </si>
  <si>
    <t>Q.E. II</t>
  </si>
  <si>
    <t>022</t>
  </si>
  <si>
    <t>0051630L</t>
  </si>
  <si>
    <t>Quilpie</t>
  </si>
  <si>
    <t>0051100W</t>
  </si>
  <si>
    <t>Redcliffe</t>
  </si>
  <si>
    <t>016</t>
  </si>
  <si>
    <t>0051110T</t>
  </si>
  <si>
    <t>Redland</t>
  </si>
  <si>
    <t>028</t>
  </si>
  <si>
    <t>0051720K</t>
  </si>
  <si>
    <t>Richmond</t>
  </si>
  <si>
    <t>0051120L</t>
  </si>
  <si>
    <t>Ripley Specialised Inpatient Services</t>
  </si>
  <si>
    <t>034</t>
  </si>
  <si>
    <t>0052010K</t>
  </si>
  <si>
    <t>Robina</t>
  </si>
  <si>
    <t>934</t>
  </si>
  <si>
    <t>0051940Y</t>
  </si>
  <si>
    <t>Rockhampton</t>
  </si>
  <si>
    <t>0051130K</t>
  </si>
  <si>
    <t>Roma</t>
  </si>
  <si>
    <t>0051140J</t>
  </si>
  <si>
    <t>Royal Brisbane and Women's</t>
  </si>
  <si>
    <t>0050180J</t>
  </si>
  <si>
    <t>Sarina</t>
  </si>
  <si>
    <t>0051410B</t>
  </si>
  <si>
    <t>Springsure</t>
  </si>
  <si>
    <t>0051190Y</t>
  </si>
  <si>
    <t>St. George</t>
  </si>
  <si>
    <t>0051160F</t>
  </si>
  <si>
    <t>Stanthorpe</t>
  </si>
  <si>
    <t>0051200L</t>
  </si>
  <si>
    <t>Sunshine Coast University</t>
  </si>
  <si>
    <t>032</t>
  </si>
  <si>
    <t>0051960W</t>
  </si>
  <si>
    <t>Surat</t>
  </si>
  <si>
    <t>0051210K</t>
  </si>
  <si>
    <t>Surgical Treatment and Rehabilitation Service</t>
  </si>
  <si>
    <t>033</t>
  </si>
  <si>
    <t>0051980L</t>
  </si>
  <si>
    <t>Tambo</t>
  </si>
  <si>
    <t>0051220J</t>
  </si>
  <si>
    <t>Tara</t>
  </si>
  <si>
    <t>0051230H</t>
  </si>
  <si>
    <t>Taroom</t>
  </si>
  <si>
    <t>0051240F</t>
  </si>
  <si>
    <t>Texas</t>
  </si>
  <si>
    <t>0051250B</t>
  </si>
  <si>
    <t>Theodore</t>
  </si>
  <si>
    <t>0051270Y</t>
  </si>
  <si>
    <t>Thursday Island</t>
  </si>
  <si>
    <t>0051280X</t>
  </si>
  <si>
    <t>Toowoomba</t>
  </si>
  <si>
    <t>0051290W</t>
  </si>
  <si>
    <t>Townsville</t>
  </si>
  <si>
    <t>0051840B</t>
  </si>
  <si>
    <t>Tully</t>
  </si>
  <si>
    <t>0051310H</t>
  </si>
  <si>
    <t>Warwick</t>
  </si>
  <si>
    <t>0051340A</t>
  </si>
  <si>
    <t>Weipa</t>
  </si>
  <si>
    <t>0051520X</t>
  </si>
  <si>
    <t>Winton</t>
  </si>
  <si>
    <t>0051350Y</t>
  </si>
  <si>
    <t>Wondai</t>
  </si>
  <si>
    <t>077</t>
  </si>
  <si>
    <t>0051360X</t>
  </si>
  <si>
    <t>Woorabinda</t>
  </si>
  <si>
    <t>0051370W</t>
  </si>
  <si>
    <t>Wujal Wujal</t>
  </si>
  <si>
    <t>0051810J</t>
  </si>
  <si>
    <t>Yarrabah (Gurriny Yealamucka)</t>
  </si>
  <si>
    <t>0051380T</t>
  </si>
  <si>
    <t>HOSP_GROUP</t>
  </si>
  <si>
    <t>AR-DRG 11</t>
  </si>
  <si>
    <t>MDC</t>
  </si>
  <si>
    <t>TYPE</t>
  </si>
  <si>
    <t>Description</t>
  </si>
  <si>
    <t>ALOS</t>
  </si>
  <si>
    <t>Non-X</t>
  </si>
  <si>
    <t>801A</t>
  </si>
  <si>
    <t>24</t>
  </si>
  <si>
    <t>I</t>
  </si>
  <si>
    <t>General Intervention unrelated to principal diagnosis, major complexity</t>
  </si>
  <si>
    <t>801B</t>
  </si>
  <si>
    <t>General Intervention unrelated to principal diagnosis, intermediate complexity</t>
  </si>
  <si>
    <t>801C</t>
  </si>
  <si>
    <t>General Intervention unrelated to principal diagnosis, minor complexity</t>
  </si>
  <si>
    <t>A13A</t>
  </si>
  <si>
    <t>00</t>
  </si>
  <si>
    <t>Ventilatory support 336 hours or more, major complexity</t>
  </si>
  <si>
    <t>A13B</t>
  </si>
  <si>
    <t>Ventilatory support 336 hours or more, minor complexity</t>
  </si>
  <si>
    <t>A14A</t>
  </si>
  <si>
    <t>Ventilatory support 96 hours or more, but less than 336 hours, major complexity</t>
  </si>
  <si>
    <t>A14B</t>
  </si>
  <si>
    <t>Ventilatory support 96 hours or more, but less than 336 hours, intermediate complexity</t>
  </si>
  <si>
    <t>A14C</t>
  </si>
  <si>
    <t>Ventilatory support 96 hours or more, but less than 336 hours, minor complexity</t>
  </si>
  <si>
    <t>A15A</t>
  </si>
  <si>
    <t>Tracheostomy, major complexity</t>
  </si>
  <si>
    <t>A15B</t>
  </si>
  <si>
    <t>Tracheostomy, intermediate complexity</t>
  </si>
  <si>
    <t>A15C</t>
  </si>
  <si>
    <t>Tracheostomy, minor complexity</t>
  </si>
  <si>
    <t>A40Z</t>
  </si>
  <si>
    <t>ECMO</t>
  </si>
  <si>
    <t>B01Z</t>
  </si>
  <si>
    <t>01</t>
  </si>
  <si>
    <t>Ventricular shunt revision</t>
  </si>
  <si>
    <t>B02A</t>
  </si>
  <si>
    <t>Cranial interventions, major complexity</t>
  </si>
  <si>
    <t>B02B</t>
  </si>
  <si>
    <t>Cranial interventions, intermediate complexity</t>
  </si>
  <si>
    <t>B02C</t>
  </si>
  <si>
    <t>Cranial interventions, minor complexity</t>
  </si>
  <si>
    <t>B03A</t>
  </si>
  <si>
    <t>Spinal interventions, major complexity</t>
  </si>
  <si>
    <t>B03B</t>
  </si>
  <si>
    <t>Spinal interventions, intermediate complexity</t>
  </si>
  <si>
    <t>B03C</t>
  </si>
  <si>
    <t>Spinal interventions, minor complexity</t>
  </si>
  <si>
    <t>B04A</t>
  </si>
  <si>
    <t>Extracranial vascular interventions, major complexity</t>
  </si>
  <si>
    <t>B04B</t>
  </si>
  <si>
    <t>Extracranial vascular interventions, intermediate complexity</t>
  </si>
  <si>
    <t>B04C</t>
  </si>
  <si>
    <t>Extracranial vascular interventions, minor complexity</t>
  </si>
  <si>
    <t>B05Z</t>
  </si>
  <si>
    <t>Carpal tunnel release</t>
  </si>
  <si>
    <t>B06A</t>
  </si>
  <si>
    <t>Interventions for cerebral palsy, muscular dystrophy and neuropathy, major complexity</t>
  </si>
  <si>
    <t>B06B</t>
  </si>
  <si>
    <t>Interventions for cerebral palsy, muscular dystrophy and neuropathy, intermediate complexity</t>
  </si>
  <si>
    <t>B06C</t>
  </si>
  <si>
    <t>Interventions for cerebral palsy, muscular dystrophy and neuropathy, minor complexity</t>
  </si>
  <si>
    <t>B07A</t>
  </si>
  <si>
    <t>Cranial or peripheral nerve and other nervous system interventions, major complexity</t>
  </si>
  <si>
    <t>B07B</t>
  </si>
  <si>
    <t>Cranial or peripheral nerve and other nervous system interventions, minor complexity</t>
  </si>
  <si>
    <t>B08A</t>
  </si>
  <si>
    <t>Endovascular clot retrieval, major complexity</t>
  </si>
  <si>
    <t>B08B</t>
  </si>
  <si>
    <t>Endovascular clot retrieval, minor complexity</t>
  </si>
  <si>
    <t>B40Z</t>
  </si>
  <si>
    <t>Plasmapheresis with neurological disease, same-day</t>
  </si>
  <si>
    <t>B41A</t>
  </si>
  <si>
    <t>Telemetric EEG monitoring, major complexity</t>
  </si>
  <si>
    <t>B41B</t>
  </si>
  <si>
    <t>Telemetric EEG monitoring, minor complexity</t>
  </si>
  <si>
    <t>B42A</t>
  </si>
  <si>
    <t>Nervous system disorders with ventilatory support, major complexity</t>
  </si>
  <si>
    <t>B42B</t>
  </si>
  <si>
    <t>Nervous system disorders with ventilatory support, intermediate complexity</t>
  </si>
  <si>
    <t>B42C</t>
  </si>
  <si>
    <t>Nervous system disorders with ventilatory support, minor complexity</t>
  </si>
  <si>
    <t>B62Z</t>
  </si>
  <si>
    <t>M</t>
  </si>
  <si>
    <t>Apheresis</t>
  </si>
  <si>
    <t>B63A</t>
  </si>
  <si>
    <t>Dementia and other chronic disturbances of cerebral function, major complexity</t>
  </si>
  <si>
    <t>B63B</t>
  </si>
  <si>
    <t>Dementia and other chronic disturbances of cerebral function, minor complexity</t>
  </si>
  <si>
    <t>B64A</t>
  </si>
  <si>
    <t>Delirium, major complexity</t>
  </si>
  <si>
    <t>B64B</t>
  </si>
  <si>
    <t>Delirium, minor complexity</t>
  </si>
  <si>
    <t>B65Z</t>
  </si>
  <si>
    <t>Cerebral palsy</t>
  </si>
  <si>
    <t>B66A</t>
  </si>
  <si>
    <t>Nervous system neoplastic disorders, major complexity</t>
  </si>
  <si>
    <t>B66B</t>
  </si>
  <si>
    <t>Nervous system neoplastic disorders, minor complexity</t>
  </si>
  <si>
    <t>B67A</t>
  </si>
  <si>
    <t>Degenerative nervous system disorders, major complexity</t>
  </si>
  <si>
    <t>B67B</t>
  </si>
  <si>
    <t>Degenerative nervous system disorders, intermediate complexity</t>
  </si>
  <si>
    <t>B67C</t>
  </si>
  <si>
    <t>Degenerative nervous system disorders, minor complexity</t>
  </si>
  <si>
    <t>B68A</t>
  </si>
  <si>
    <t>Multiple sclerosis and cerebellar ataxia, major complexity</t>
  </si>
  <si>
    <t>B68B</t>
  </si>
  <si>
    <t>Multiple sclerosis and cerebellar ataxia, minor complexity</t>
  </si>
  <si>
    <t>B69A</t>
  </si>
  <si>
    <t>TIA and precerebral occlusion, major complexity</t>
  </si>
  <si>
    <t>B69B</t>
  </si>
  <si>
    <t>TIA and precerebral occlusion, minor complexity</t>
  </si>
  <si>
    <t>B70A</t>
  </si>
  <si>
    <t>Stroke and other cerebrovascular disorders, major complexity</t>
  </si>
  <si>
    <t>B70B</t>
  </si>
  <si>
    <t>Stroke and other cerebrovascular disorders, intermediate complexity</t>
  </si>
  <si>
    <t>B70C</t>
  </si>
  <si>
    <t>Stroke and other cerebrovascular disorders, minor complexity</t>
  </si>
  <si>
    <t>B70D</t>
  </si>
  <si>
    <t>Stroke and other cerebrovascular disorders, transferred to acute facility in less than 5 days</t>
  </si>
  <si>
    <t>B71A</t>
  </si>
  <si>
    <t>Cranial and peripheral nerve disorders, major complexity</t>
  </si>
  <si>
    <t>B71B</t>
  </si>
  <si>
    <t>Cranial and peripheral nerve disorders, minor complexity</t>
  </si>
  <si>
    <t>B72A</t>
  </si>
  <si>
    <t>Nervous system infection excluding viral meningitis, major complexity</t>
  </si>
  <si>
    <t>B72B</t>
  </si>
  <si>
    <t>Nervous system infection excluding viral meningitis, minor complexity</t>
  </si>
  <si>
    <t>B73A</t>
  </si>
  <si>
    <t>Viral meningitis, major complexity</t>
  </si>
  <si>
    <t>B73B</t>
  </si>
  <si>
    <t>Viral meningitis, minor complexity</t>
  </si>
  <si>
    <t>B74A</t>
  </si>
  <si>
    <t>Nontraumatic stupor and coma, major complexity</t>
  </si>
  <si>
    <t>B74B</t>
  </si>
  <si>
    <t>Nontraumatic stupor and coma, minor complexity</t>
  </si>
  <si>
    <t>B75Z</t>
  </si>
  <si>
    <t>Febrile convulsions</t>
  </si>
  <si>
    <t>B76A</t>
  </si>
  <si>
    <t>Seizures, major complexity</t>
  </si>
  <si>
    <t>B76B</t>
  </si>
  <si>
    <t>Seizures, minor complexity</t>
  </si>
  <si>
    <t>B77A</t>
  </si>
  <si>
    <t>Headaches, major complexity</t>
  </si>
  <si>
    <t>B77B</t>
  </si>
  <si>
    <t>Headaches, minor complexity</t>
  </si>
  <si>
    <t>B78A</t>
  </si>
  <si>
    <t>Intracranial injuries, major complexity</t>
  </si>
  <si>
    <t>B78B</t>
  </si>
  <si>
    <t>Intracranial injuries, minor complexity</t>
  </si>
  <si>
    <t>B78C</t>
  </si>
  <si>
    <t>Intracranial injuries, transferred to acute facility in less than 5 days</t>
  </si>
  <si>
    <t>B79A</t>
  </si>
  <si>
    <t>Skull fractures, major complexity</t>
  </si>
  <si>
    <t>B79B</t>
  </si>
  <si>
    <t>Skull fractures, minor complexity</t>
  </si>
  <si>
    <t>B80A</t>
  </si>
  <si>
    <t>Other head injuries, major complexity</t>
  </si>
  <si>
    <t>B80B</t>
  </si>
  <si>
    <t>Other head injuries, minor complexity</t>
  </si>
  <si>
    <t>B81A</t>
  </si>
  <si>
    <t>Other disorders of the nervous system, major complexity</t>
  </si>
  <si>
    <t>B81B</t>
  </si>
  <si>
    <t>Other disorders of the nervous system, minor complexity</t>
  </si>
  <si>
    <t>B82A</t>
  </si>
  <si>
    <t>Chronic and unspecified paraplegia/quadriplegia, major complexity</t>
  </si>
  <si>
    <t>B82B</t>
  </si>
  <si>
    <t>Chronic and unspecified paraplegia/quadriplegia, intermediate complexity</t>
  </si>
  <si>
    <t>B82C</t>
  </si>
  <si>
    <t>Chronic and unspecified paraplegia/quadriplegia, minor complexity</t>
  </si>
  <si>
    <t>B83A</t>
  </si>
  <si>
    <t>Acute paraplegia and quadriplegia and spinal cord conditions, major complexity</t>
  </si>
  <si>
    <t>B83B</t>
  </si>
  <si>
    <t>Acute paraplegia and quadriplegia and spinal cord conditions, intermediate complexity</t>
  </si>
  <si>
    <t>B83C</t>
  </si>
  <si>
    <t>Acute paraplegia and quadriplegia and spinal cord conditions, minor complexity</t>
  </si>
  <si>
    <t>C01A</t>
  </si>
  <si>
    <t>02</t>
  </si>
  <si>
    <t>Interventions for penetrating eye injury, major complexity</t>
  </si>
  <si>
    <t>C01B</t>
  </si>
  <si>
    <t>Interventions for penetrating eye injury, minor complexity</t>
  </si>
  <si>
    <t>C02A</t>
  </si>
  <si>
    <t>Enucleations and orbital interventions, major complexity</t>
  </si>
  <si>
    <t>C02B</t>
  </si>
  <si>
    <t>Enucleations and orbital interventions, minor complexity</t>
  </si>
  <si>
    <t>C03A</t>
  </si>
  <si>
    <t>Retinal interventions, major complexity</t>
  </si>
  <si>
    <t>C03B</t>
  </si>
  <si>
    <t>Retinal interventions, minor complexity</t>
  </si>
  <si>
    <t>C04A</t>
  </si>
  <si>
    <t>Major corneal, scleral and conjunctival interventions, major complexity</t>
  </si>
  <si>
    <t>C04B</t>
  </si>
  <si>
    <t>Major corneal, scleral and conjunctival interventions, minor complexity</t>
  </si>
  <si>
    <t>C05Z</t>
  </si>
  <si>
    <t>Dacryocystorhinostomy</t>
  </si>
  <si>
    <t>C10Z</t>
  </si>
  <si>
    <t>Strabismus interventions</t>
  </si>
  <si>
    <t>C11Z</t>
  </si>
  <si>
    <t>Eyelid interventions</t>
  </si>
  <si>
    <t>C12A</t>
  </si>
  <si>
    <t>Other corneal, scleral and conjunctival interventions, major complexity</t>
  </si>
  <si>
    <t>C12B</t>
  </si>
  <si>
    <t>Other corneal, scleral and conjunctival interventions, minor complexity</t>
  </si>
  <si>
    <t>C13Z</t>
  </si>
  <si>
    <t>Lacrimal interventions</t>
  </si>
  <si>
    <t>C14A</t>
  </si>
  <si>
    <t>Other eye interventions, major complexity</t>
  </si>
  <si>
    <t>C14B</t>
  </si>
  <si>
    <t>Other eye interventions, minor complexity</t>
  </si>
  <si>
    <t>C15A</t>
  </si>
  <si>
    <t>Glaucoma and complex cataract interventions, major complexity</t>
  </si>
  <si>
    <t>C15B</t>
  </si>
  <si>
    <t>Glaucoma and complex cataract interventions, minor complexity</t>
  </si>
  <si>
    <t>C16Z</t>
  </si>
  <si>
    <t>Lens interventions</t>
  </si>
  <si>
    <t>C60A</t>
  </si>
  <si>
    <t>Acute and major eye infections, major complexity</t>
  </si>
  <si>
    <t>C60B</t>
  </si>
  <si>
    <t>Acute and major eye infections, minor complexity</t>
  </si>
  <si>
    <t>C61A</t>
  </si>
  <si>
    <t>Neurological and vascular disorders of the eye, major complexity</t>
  </si>
  <si>
    <t>C61B</t>
  </si>
  <si>
    <t>Neurological and vascular disorders of the eye, intermediate complexity</t>
  </si>
  <si>
    <t>C61C</t>
  </si>
  <si>
    <t>Neurological and vascular disorders of the eye, minor complexity</t>
  </si>
  <si>
    <t>C62A</t>
  </si>
  <si>
    <t>Hyphaema and medically managed trauma to the eye, major complexity</t>
  </si>
  <si>
    <t>C62B</t>
  </si>
  <si>
    <t>Hyphaema and medically managed trauma to the eye, minor complexity</t>
  </si>
  <si>
    <t>C63A</t>
  </si>
  <si>
    <t>Other disorders of the eye, major complexity</t>
  </si>
  <si>
    <t>C63B</t>
  </si>
  <si>
    <t>Other disorders of the eye, minor complexity</t>
  </si>
  <si>
    <t>D01Z</t>
  </si>
  <si>
    <t>03</t>
  </si>
  <si>
    <t>Cochlear implant</t>
  </si>
  <si>
    <t>D02A</t>
  </si>
  <si>
    <t>Head and neck interventions, major complexity</t>
  </si>
  <si>
    <t>D02B</t>
  </si>
  <si>
    <t>Head and neck interventions, intermediate complexity</t>
  </si>
  <si>
    <t>D02C</t>
  </si>
  <si>
    <t>Head and neck interventions, minor complexity</t>
  </si>
  <si>
    <t>D03A</t>
  </si>
  <si>
    <t>Surgical repair for cleft lip and palate disorders, major complexity</t>
  </si>
  <si>
    <t>D03B</t>
  </si>
  <si>
    <t>Surgical repair for cleft lip and palate disorders, minor complexity</t>
  </si>
  <si>
    <t>D04A</t>
  </si>
  <si>
    <t>Maxillo surgery, major complexity</t>
  </si>
  <si>
    <t>D04B</t>
  </si>
  <si>
    <t>Maxillo surgery, minor complexity</t>
  </si>
  <si>
    <t>D05Z</t>
  </si>
  <si>
    <t>Parotid gland interventions</t>
  </si>
  <si>
    <t>D06Z</t>
  </si>
  <si>
    <t>Sinus and complex middle ear interventions</t>
  </si>
  <si>
    <t>D10Z</t>
  </si>
  <si>
    <t>Nasal interventions</t>
  </si>
  <si>
    <t>D11Z</t>
  </si>
  <si>
    <t>Tonsillectomy and adenoidectomy</t>
  </si>
  <si>
    <t>D12A</t>
  </si>
  <si>
    <t>Other ear, nose, mouth and throat interventions, major complexity</t>
  </si>
  <si>
    <t>D12B</t>
  </si>
  <si>
    <t>Other ear, nose, mouth and throat interventions, minor complexity</t>
  </si>
  <si>
    <t>D13Z</t>
  </si>
  <si>
    <t>Myringotomy with tube insertion</t>
  </si>
  <si>
    <t>D14A</t>
  </si>
  <si>
    <t>Mouth and salivary gland interventions, major complexity</t>
  </si>
  <si>
    <t>D14B</t>
  </si>
  <si>
    <t>Mouth and salivary gland interventions, minor complexity</t>
  </si>
  <si>
    <t>D15Z</t>
  </si>
  <si>
    <t>Mastoid interventions</t>
  </si>
  <si>
    <t>D40Z</t>
  </si>
  <si>
    <t>Dental extractions and restorations</t>
  </si>
  <si>
    <t>D60A</t>
  </si>
  <si>
    <t>Ear, nose, mouth and throat malignancy, major complexity</t>
  </si>
  <si>
    <t>D60B</t>
  </si>
  <si>
    <t>Ear, nose, mouth and throat malignancy, minor complexity</t>
  </si>
  <si>
    <t>D61A</t>
  </si>
  <si>
    <t>Dysequilibrium, major complexity</t>
  </si>
  <si>
    <t>D61B</t>
  </si>
  <si>
    <t>Dysequilibrium, minor complexity</t>
  </si>
  <si>
    <t>D62A</t>
  </si>
  <si>
    <t>Epistaxis, major complexity</t>
  </si>
  <si>
    <t>D62B</t>
  </si>
  <si>
    <t>Epistaxis, minor complexity</t>
  </si>
  <si>
    <t>D63A</t>
  </si>
  <si>
    <t>Otitis media and upper respiratory infections, major complexity</t>
  </si>
  <si>
    <t>D63B</t>
  </si>
  <si>
    <t>Otitis media and upper respiratory infections, minor complexity</t>
  </si>
  <si>
    <t>D64A</t>
  </si>
  <si>
    <t>Laryngotracheitis and epiglottitis, major complexity</t>
  </si>
  <si>
    <t>D64B</t>
  </si>
  <si>
    <t>Laryngotracheitis and epiglottitis, minor complexity</t>
  </si>
  <si>
    <t>D65A</t>
  </si>
  <si>
    <t>Nasal trauma and deformity, major complexity</t>
  </si>
  <si>
    <t>D65B</t>
  </si>
  <si>
    <t>Nasal trauma and deformity, minor complexity</t>
  </si>
  <si>
    <t>D66A</t>
  </si>
  <si>
    <t>Other ear, nose, mouth and throat disorders, major complexity</t>
  </si>
  <si>
    <t>D66B</t>
  </si>
  <si>
    <t>Other ear, nose, mouth and throat disorders, minor complexity</t>
  </si>
  <si>
    <t>D67A</t>
  </si>
  <si>
    <t>Oral and dental disorders, major complexity</t>
  </si>
  <si>
    <t>D67B</t>
  </si>
  <si>
    <t>Oral and dental disorders, minor complexity</t>
  </si>
  <si>
    <t>E01A</t>
  </si>
  <si>
    <t>04</t>
  </si>
  <si>
    <t>Major chest interventions, major complexity</t>
  </si>
  <si>
    <t>E01B</t>
  </si>
  <si>
    <t>Major chest interventions, intermediate complexity</t>
  </si>
  <si>
    <t>E01C</t>
  </si>
  <si>
    <t>Major chest interventions, minor complexity</t>
  </si>
  <si>
    <t>E02A</t>
  </si>
  <si>
    <t>Other respiratory system General Intervention, major complexity</t>
  </si>
  <si>
    <t>E02B</t>
  </si>
  <si>
    <t>Other respiratory system General Intervention, intermediate complexity</t>
  </si>
  <si>
    <t>E02C</t>
  </si>
  <si>
    <t>Other respiratory system General Intervention, minor complexity</t>
  </si>
  <si>
    <t>E03Z</t>
  </si>
  <si>
    <t>Lung or heart-lung transplantation</t>
  </si>
  <si>
    <t>E40A</t>
  </si>
  <si>
    <t>Respiratory system disorders with ventilatory support, major complexity</t>
  </si>
  <si>
    <t>E40B</t>
  </si>
  <si>
    <t>Respiratory system disorders with ventilatory support, minor complexity</t>
  </si>
  <si>
    <t>E41A</t>
  </si>
  <si>
    <t>Respiratory system disorders with noninvasive ventilatory support, major complexity</t>
  </si>
  <si>
    <t>E41B</t>
  </si>
  <si>
    <t>Respiratory system disorders with noninvasive ventilatory support, minor complexity</t>
  </si>
  <si>
    <t>E42A</t>
  </si>
  <si>
    <t>Bronchoscopy, major complexity</t>
  </si>
  <si>
    <t>E42B</t>
  </si>
  <si>
    <t>Bronchoscopy, intermediate complexity</t>
  </si>
  <si>
    <t>E42C</t>
  </si>
  <si>
    <t>Bronchoscopy, minor complexity</t>
  </si>
  <si>
    <t>E60A</t>
  </si>
  <si>
    <t>Cystic fibrosis, major complexity</t>
  </si>
  <si>
    <t>E60B</t>
  </si>
  <si>
    <t>Cystic fibrosis, minor complexity</t>
  </si>
  <si>
    <t>E61A</t>
  </si>
  <si>
    <t>Pulmonary embolism, major complexity</t>
  </si>
  <si>
    <t>E61B</t>
  </si>
  <si>
    <t>Pulmonary embolism, minor complexity</t>
  </si>
  <si>
    <t>E62A</t>
  </si>
  <si>
    <t>Respiratory infections and inflammations, major complexity</t>
  </si>
  <si>
    <t>E62B</t>
  </si>
  <si>
    <t>Respiratory infections and inflammations, minor complexity</t>
  </si>
  <si>
    <t>E63A</t>
  </si>
  <si>
    <t>Sleep apnoea, major complexity</t>
  </si>
  <si>
    <t>E63B</t>
  </si>
  <si>
    <t>Sleep apnoea, minor complexity</t>
  </si>
  <si>
    <t>E64A</t>
  </si>
  <si>
    <t>Pulmonary oedema and respiratory failure, major complexity</t>
  </si>
  <si>
    <t>E64B</t>
  </si>
  <si>
    <t>Pulmonary oedema and respiratory failure, minor complexity</t>
  </si>
  <si>
    <t>E65A</t>
  </si>
  <si>
    <t>Chronic obstructive pulmonary disease, major complexity</t>
  </si>
  <si>
    <t>E65B</t>
  </si>
  <si>
    <t>Chronic obstructive pulmonary disease, minor complexity</t>
  </si>
  <si>
    <t>E66A</t>
  </si>
  <si>
    <t>Major chest trauma, major complexity</t>
  </si>
  <si>
    <t>E66B</t>
  </si>
  <si>
    <t>Major chest trauma, minor complexity</t>
  </si>
  <si>
    <t>E67A</t>
  </si>
  <si>
    <t>Respiratory signs and symptoms, major complexity</t>
  </si>
  <si>
    <t>E67B</t>
  </si>
  <si>
    <t>Respiratory signs and symptoms, minor complexity</t>
  </si>
  <si>
    <t>E68A</t>
  </si>
  <si>
    <t>Pneumothorax, major complexity</t>
  </si>
  <si>
    <t>E68B</t>
  </si>
  <si>
    <t>Pneumothorax, minor complexity</t>
  </si>
  <si>
    <t>E69A</t>
  </si>
  <si>
    <t>Bronchitis and asthma, major complexity</t>
  </si>
  <si>
    <t>E69B</t>
  </si>
  <si>
    <t>Bronchitis and asthma, minor complexity</t>
  </si>
  <si>
    <t>E70A</t>
  </si>
  <si>
    <t>Whooping cough and acute bronchiolitis, major complexity</t>
  </si>
  <si>
    <t>E70B</t>
  </si>
  <si>
    <t>Whooping cough and acute bronchiolitis, minor complexity</t>
  </si>
  <si>
    <t>E71A</t>
  </si>
  <si>
    <t>Respiratory neoplastic disorders, major complexity</t>
  </si>
  <si>
    <t>E71B</t>
  </si>
  <si>
    <t>Respiratory neoplastic disorders, minor complexity</t>
  </si>
  <si>
    <t>E72Z</t>
  </si>
  <si>
    <t>Respiratory problems arising from neonatal period</t>
  </si>
  <si>
    <t>E73A</t>
  </si>
  <si>
    <t>Pleural effusion, major complexity</t>
  </si>
  <si>
    <t>E73B</t>
  </si>
  <si>
    <t>Pleural effusion, intermediate complexity</t>
  </si>
  <si>
    <t>E73C</t>
  </si>
  <si>
    <t>Pleural effusion, minor complexity</t>
  </si>
  <si>
    <t>E74A</t>
  </si>
  <si>
    <t>Interstitial lung disease, major complexity</t>
  </si>
  <si>
    <t>E74B</t>
  </si>
  <si>
    <t>Interstitial lung disease, minor complexity</t>
  </si>
  <si>
    <t>E75A</t>
  </si>
  <si>
    <t>Other respiratory system disorders, major complexity</t>
  </si>
  <si>
    <t>E75B</t>
  </si>
  <si>
    <t>Other respiratory system disorders, minor complexity</t>
  </si>
  <si>
    <t>E76A</t>
  </si>
  <si>
    <t>Respiratory tuberculosis, major complexity</t>
  </si>
  <si>
    <t>E76B</t>
  </si>
  <si>
    <t>Respiratory tuberculosis, minor complexity</t>
  </si>
  <si>
    <t>E77A</t>
  </si>
  <si>
    <t>Bronchiectasis, major complexity</t>
  </si>
  <si>
    <t>E77B</t>
  </si>
  <si>
    <t>Bronchiectasis, minor complexity</t>
  </si>
  <si>
    <t>F01A</t>
  </si>
  <si>
    <t>05</t>
  </si>
  <si>
    <t>Implantation and replacement of AICD, total system, major complexity</t>
  </si>
  <si>
    <t>F01B</t>
  </si>
  <si>
    <t>Implantation and replacement of AICD, total system, minor complexity</t>
  </si>
  <si>
    <t>F02Z</t>
  </si>
  <si>
    <t>Other AICD interventions</t>
  </si>
  <si>
    <t>F03A</t>
  </si>
  <si>
    <t>Cardiac valve interventions with CPB pump with invasive cardiac investigation, major complexity</t>
  </si>
  <si>
    <t>F03B</t>
  </si>
  <si>
    <t>Cardiac valve interventions with CPB pump with invasive cardiac investigation, minor complexity</t>
  </si>
  <si>
    <t>F04A</t>
  </si>
  <si>
    <t>Cardiac valve interventions with CPB pump without invasive cardiac investigation, major complexity</t>
  </si>
  <si>
    <t>F04B</t>
  </si>
  <si>
    <t>Cardiac valve interventions with CPB pump without invasive cardiac investigation, intermediate complexity</t>
  </si>
  <si>
    <t>F04C</t>
  </si>
  <si>
    <t>Cardiac valve interventions with CPB pump without invasive cardiac investigation, minor complexity</t>
  </si>
  <si>
    <t>F05A</t>
  </si>
  <si>
    <t>Coronary bypass with invasive cardiac investigation, major complexity</t>
  </si>
  <si>
    <t>F05B</t>
  </si>
  <si>
    <t>Coronary bypass with invasive cardiac investigation, minor complexity</t>
  </si>
  <si>
    <t>F06A</t>
  </si>
  <si>
    <t>Coronary bypass without invasive cardiac investigation, major complexity</t>
  </si>
  <si>
    <t>F06B</t>
  </si>
  <si>
    <t>Coronary bypass without invasive cardiac investigation, intermediate complexity</t>
  </si>
  <si>
    <t>F06C</t>
  </si>
  <si>
    <t>Coronary bypass without invasive cardiac investigation, minor complexity</t>
  </si>
  <si>
    <t>F07A</t>
  </si>
  <si>
    <t>Other cardiothoracic/vascular interventions with CPB pump, major complexity</t>
  </si>
  <si>
    <t>F07B</t>
  </si>
  <si>
    <t>Other cardiothoracic/vascular interventions with CPB pump, intermediate complexity</t>
  </si>
  <si>
    <t>F07C</t>
  </si>
  <si>
    <t>Other cardiothoracic/vascular interventions with CPB pump, minor complexity</t>
  </si>
  <si>
    <t>F08A</t>
  </si>
  <si>
    <t>Major reconstructive vascular interventions without CPB pump, major complexity</t>
  </si>
  <si>
    <t>F08B</t>
  </si>
  <si>
    <t>Major reconstructive vascular interventions without CPB pump, intermediate complexity</t>
  </si>
  <si>
    <t>F08C</t>
  </si>
  <si>
    <t>Major reconstructive vascular interventions without CPB pump, minor complexity</t>
  </si>
  <si>
    <t>F09A</t>
  </si>
  <si>
    <t>Other cardiothoracic interventions without CPB pump, major complexity</t>
  </si>
  <si>
    <t>F09B</t>
  </si>
  <si>
    <t>Other cardiothoracic interventions without CPB pump, minor complexity</t>
  </si>
  <si>
    <t>F10A</t>
  </si>
  <si>
    <t>Interventional coronary procedures, admitted for AMI, major complexity</t>
  </si>
  <si>
    <t>F10B</t>
  </si>
  <si>
    <t>Interventional coronary procedures, admitted for AMI, minor complexity</t>
  </si>
  <si>
    <t>F11A</t>
  </si>
  <si>
    <t>Amputation, excluding upper limb and toe, for circulatory disorders, major complexity</t>
  </si>
  <si>
    <t>F11B</t>
  </si>
  <si>
    <t>Amputation, excluding upper limb and toe, for circulatory disorders, minor complexity</t>
  </si>
  <si>
    <t>F12A</t>
  </si>
  <si>
    <t>Implantation and replacement of pacemaker, total system, major complexity</t>
  </si>
  <si>
    <t>F12B</t>
  </si>
  <si>
    <t>Implantation and replacement of pacemaker, total system, minor complexity</t>
  </si>
  <si>
    <t>F13A</t>
  </si>
  <si>
    <t>Amputation, upper limb and toe, for circulatory disorders, major complexity</t>
  </si>
  <si>
    <t>F13B</t>
  </si>
  <si>
    <t>Amputation, upper limb and toe, for circulatory disorders, minor complexity</t>
  </si>
  <si>
    <t>F14A</t>
  </si>
  <si>
    <t>Vascular interventions, excluding major reconstruction, without CPB pump, major complexity</t>
  </si>
  <si>
    <t>F14B</t>
  </si>
  <si>
    <t>Vascular interventions, excluding major reconstruction, without CPB pump, intermediate complexity</t>
  </si>
  <si>
    <t>F14C</t>
  </si>
  <si>
    <t>Vascular interventions, excluding major reconstruction, without CPB pump, minor complexity</t>
  </si>
  <si>
    <t>F17A</t>
  </si>
  <si>
    <t>Insertion and replacement of pacemaker generator, major complexity</t>
  </si>
  <si>
    <t>F17B</t>
  </si>
  <si>
    <t>Insertion and replacement of pacemaker generator, minor complexity</t>
  </si>
  <si>
    <t>F18Z</t>
  </si>
  <si>
    <t>Other pacemaker interventions</t>
  </si>
  <si>
    <t>F19A</t>
  </si>
  <si>
    <t>Trans-vascular percutaneous cardiac intervention, major complexity</t>
  </si>
  <si>
    <t>F19B</t>
  </si>
  <si>
    <t>Trans-vascular percutaneous cardiac intervention, minor complexity</t>
  </si>
  <si>
    <t>F20Z</t>
  </si>
  <si>
    <t>Vein ligation and stripping</t>
  </si>
  <si>
    <t>F21A</t>
  </si>
  <si>
    <t>Other circulatory system General Intervention, major complexity</t>
  </si>
  <si>
    <t>F21B</t>
  </si>
  <si>
    <t>Other circulatory system General Intervention, intermediate complexity</t>
  </si>
  <si>
    <t>F21C</t>
  </si>
  <si>
    <t>Other circulatory system General Intervention, minor complexity</t>
  </si>
  <si>
    <t>F22Z</t>
  </si>
  <si>
    <t>Insertion of artificial heart device</t>
  </si>
  <si>
    <t>F23Z</t>
  </si>
  <si>
    <t>Heart transplantation</t>
  </si>
  <si>
    <t>F24A</t>
  </si>
  <si>
    <t>Interventional coronary procedures, not admitted for AMI, major complexity</t>
  </si>
  <si>
    <t>F24B</t>
  </si>
  <si>
    <t>Interventional coronary procedures, not admitted for AMI, minor complexity</t>
  </si>
  <si>
    <t>F25A</t>
  </si>
  <si>
    <t>Percutaneous heart valve replacement with bioprosthesis, major complexity</t>
  </si>
  <si>
    <t>F25B</t>
  </si>
  <si>
    <t>Percutaneous heart valve replacement with bioprosthesis, minor complexity</t>
  </si>
  <si>
    <t>F40A</t>
  </si>
  <si>
    <t>Circulatory disorders with ventilatory support, major complexity</t>
  </si>
  <si>
    <t>F40B</t>
  </si>
  <si>
    <t>Circulatory disorders with ventilatory support, minor complexity</t>
  </si>
  <si>
    <t>F41A</t>
  </si>
  <si>
    <t>Circulatory disorders, admitted for AMI with invasive cardiac investigative interventions, major complexity</t>
  </si>
  <si>
    <t>F41B</t>
  </si>
  <si>
    <t>Circulatory disorders, admitted for AMI with invasive cardiac investigative interventions, minor complexity</t>
  </si>
  <si>
    <t>F42A</t>
  </si>
  <si>
    <t>Circulatory disorders, not admitted for AMI with invasive cardiac investigative interventions, major complexity</t>
  </si>
  <si>
    <t>F42B</t>
  </si>
  <si>
    <t>Circulatory disorders, not admitted for AMI with invasive cardiac investigative interventions, minor complexity</t>
  </si>
  <si>
    <t>F43A</t>
  </si>
  <si>
    <t>Circulatory disorders with noninvasive ventilatory support, major complexity</t>
  </si>
  <si>
    <t>F43B</t>
  </si>
  <si>
    <t>Circulatory disorders with noninvasive ventilatory support, minor complexity</t>
  </si>
  <si>
    <t>F60A</t>
  </si>
  <si>
    <t>Circulatory disorders, admitted for AMI without invasive cardiac investigative interventions</t>
  </si>
  <si>
    <t>F60B</t>
  </si>
  <si>
    <t>Circulatory disorders, admitted for AMI without invasive cardiac investigative interventions, transferred to acute facility in less than 5 days</t>
  </si>
  <si>
    <t>F61A</t>
  </si>
  <si>
    <t>Infective endocarditis, major complexity</t>
  </si>
  <si>
    <t>F61B</t>
  </si>
  <si>
    <t>Infective endocarditis, minor complexity</t>
  </si>
  <si>
    <t>F62A</t>
  </si>
  <si>
    <t>Heart failure and shock, major complexity</t>
  </si>
  <si>
    <t>F62B</t>
  </si>
  <si>
    <t>Heart failure and shock, minor complexity</t>
  </si>
  <si>
    <t>F62C</t>
  </si>
  <si>
    <t>Heart failure and shock, transferred to acute facility in less than 5 days</t>
  </si>
  <si>
    <t>F63A</t>
  </si>
  <si>
    <t>Venous thrombosis, major complexity</t>
  </si>
  <si>
    <t>F63B</t>
  </si>
  <si>
    <t>Venous thrombosis, minor complexity</t>
  </si>
  <si>
    <t>F64A</t>
  </si>
  <si>
    <t>Skin ulcers in circulatory disorders, major complexity</t>
  </si>
  <si>
    <t>F64B</t>
  </si>
  <si>
    <t>Skin ulcers in circulatory disorders, intermediate complexity</t>
  </si>
  <si>
    <t>F64C</t>
  </si>
  <si>
    <t>Skin ulcers in circulatory disorders, minor complexity</t>
  </si>
  <si>
    <t>F65A</t>
  </si>
  <si>
    <t>Peripheral vascular disorders, major complexity</t>
  </si>
  <si>
    <t>F65B</t>
  </si>
  <si>
    <t>Peripheral vascular disorders, minor complexity</t>
  </si>
  <si>
    <t>F66A</t>
  </si>
  <si>
    <t>Coronary atherosclerosis, major complexity</t>
  </si>
  <si>
    <t>F66B</t>
  </si>
  <si>
    <t>Coronary atherosclerosis, minor complexity</t>
  </si>
  <si>
    <t>F67A</t>
  </si>
  <si>
    <t>Hypertension, major complexity</t>
  </si>
  <si>
    <t>F67B</t>
  </si>
  <si>
    <t>Hypertension, minor complexity</t>
  </si>
  <si>
    <t>F68Z</t>
  </si>
  <si>
    <t>Congenital heart disease</t>
  </si>
  <si>
    <t>F69A</t>
  </si>
  <si>
    <t>Valvular disorders, major complexity</t>
  </si>
  <si>
    <t>F69B</t>
  </si>
  <si>
    <t>Valvular disorders, minor complexity</t>
  </si>
  <si>
    <t>F72A</t>
  </si>
  <si>
    <t>Unstable angina, major complexity</t>
  </si>
  <si>
    <t>F72B</t>
  </si>
  <si>
    <t>Unstable angina, minor complexity</t>
  </si>
  <si>
    <t>F73A</t>
  </si>
  <si>
    <t>Syncope and collapse, major complexity</t>
  </si>
  <si>
    <t>F73B</t>
  </si>
  <si>
    <t>Syncope and collapse, minor complexity</t>
  </si>
  <si>
    <t>F74A</t>
  </si>
  <si>
    <t>Chest pain, major complexity</t>
  </si>
  <si>
    <t>F74B</t>
  </si>
  <si>
    <t>Chest pain, minor complexity</t>
  </si>
  <si>
    <t>F75A</t>
  </si>
  <si>
    <t>Other circulatory disorders, major complexity</t>
  </si>
  <si>
    <t>F75B</t>
  </si>
  <si>
    <t>Other circulatory disorders, minor complexity</t>
  </si>
  <si>
    <t>F76A</t>
  </si>
  <si>
    <t>Arrhythmia, cardiac arrest and conduction disorders, major complexity</t>
  </si>
  <si>
    <t>F76B</t>
  </si>
  <si>
    <t>Arrhythmia, cardiac arrest and conduction disorders, minor complexity</t>
  </si>
  <si>
    <t>G01A</t>
  </si>
  <si>
    <t>06</t>
  </si>
  <si>
    <t>Rectal resection, major complexity</t>
  </si>
  <si>
    <t>G01B</t>
  </si>
  <si>
    <t>Rectal resection, intermediate complexity</t>
  </si>
  <si>
    <t>G01C</t>
  </si>
  <si>
    <t>Rectal resection, minor complexity</t>
  </si>
  <si>
    <t>G02A</t>
  </si>
  <si>
    <t>Major small and large bowel interventions, major complexity</t>
  </si>
  <si>
    <t>G02B</t>
  </si>
  <si>
    <t>Major small and large bowel interventions, intermediate complexity</t>
  </si>
  <si>
    <t>G02C</t>
  </si>
  <si>
    <t>Major small and large bowel interventions, minor complexity</t>
  </si>
  <si>
    <t>G03A</t>
  </si>
  <si>
    <t>Stomach, oesophageal and duodenal interventions, major complexity</t>
  </si>
  <si>
    <t>G03B</t>
  </si>
  <si>
    <t>Stomach, oesophageal and duodenal interventions, intermediate complexity</t>
  </si>
  <si>
    <t>G03C</t>
  </si>
  <si>
    <t>Stomach, oesophageal and duodenal interventions, minor complexity</t>
  </si>
  <si>
    <t>G04A</t>
  </si>
  <si>
    <t>Peritoneal adhesiolysis, major complexity</t>
  </si>
  <si>
    <t>G04B</t>
  </si>
  <si>
    <t>Peritoneal adhesiolysis, intermediate complexity</t>
  </si>
  <si>
    <t>G04C</t>
  </si>
  <si>
    <t>Peritoneal adhesiolysis, minor complexity</t>
  </si>
  <si>
    <t>G05A</t>
  </si>
  <si>
    <t>Minor small and large bowel interventions, major complexity</t>
  </si>
  <si>
    <t>G05B</t>
  </si>
  <si>
    <t>Minor small and large bowel interventions, minor complexity</t>
  </si>
  <si>
    <t>G06Z</t>
  </si>
  <si>
    <t>Pyloromyotomy</t>
  </si>
  <si>
    <t>G07A</t>
  </si>
  <si>
    <t>Appendicectomy, major complexity</t>
  </si>
  <si>
    <t>G07B</t>
  </si>
  <si>
    <t>Appendicectomy, minor complexity</t>
  </si>
  <si>
    <t>G10A</t>
  </si>
  <si>
    <t>Hernia interventions, major complexity</t>
  </si>
  <si>
    <t>G10B</t>
  </si>
  <si>
    <t>Hernia interventions, minor complexity</t>
  </si>
  <si>
    <t>G11A</t>
  </si>
  <si>
    <t>Anal and stomal interventions, major complexity</t>
  </si>
  <si>
    <t>G11B</t>
  </si>
  <si>
    <t>Anal and stomal interventions, minor complexity</t>
  </si>
  <si>
    <t>G12A</t>
  </si>
  <si>
    <t>Other digestive system General Intervention, major complexity</t>
  </si>
  <si>
    <t>G12B</t>
  </si>
  <si>
    <t>Other digestive system General Intervention, intermediate complexity</t>
  </si>
  <si>
    <t>G12C</t>
  </si>
  <si>
    <t>Other digestive system General Intervention, minor complexity</t>
  </si>
  <si>
    <t>G13Z</t>
  </si>
  <si>
    <t>Peritonectomy for gastrointestinal disorders</t>
  </si>
  <si>
    <t>G46A</t>
  </si>
  <si>
    <t>Complex endoscopy, major complexity</t>
  </si>
  <si>
    <t>G46B</t>
  </si>
  <si>
    <t>Complex endoscopy, minor complexity</t>
  </si>
  <si>
    <t>G47A</t>
  </si>
  <si>
    <t>Gastroscopy, major complexity</t>
  </si>
  <si>
    <t>G47B</t>
  </si>
  <si>
    <t>Gastroscopy, intermediate complexity</t>
  </si>
  <si>
    <t>G47C</t>
  </si>
  <si>
    <t>Gastroscopy, minor complexity</t>
  </si>
  <si>
    <t>G48A</t>
  </si>
  <si>
    <t>Colonoscopy, major complexity</t>
  </si>
  <si>
    <t>G48B</t>
  </si>
  <si>
    <t>Colonoscopy, minor complexity</t>
  </si>
  <si>
    <t>G60A</t>
  </si>
  <si>
    <t>Digestive malignancy, major complexity</t>
  </si>
  <si>
    <t>G60B</t>
  </si>
  <si>
    <t>Digestive malignancy, minor complexity</t>
  </si>
  <si>
    <t>G61A</t>
  </si>
  <si>
    <t>Gastrointestinal haemorrhage, major complexity</t>
  </si>
  <si>
    <t>G61B</t>
  </si>
  <si>
    <t>Gastrointestinal haemorrhage, minor complexity</t>
  </si>
  <si>
    <t>G64Z</t>
  </si>
  <si>
    <t>Inflammatory bowel disease</t>
  </si>
  <si>
    <t>G65A</t>
  </si>
  <si>
    <t>Gastrointestinal obstruction, major complexity</t>
  </si>
  <si>
    <t>G65B</t>
  </si>
  <si>
    <t>Gastrointestinal obstruction, minor complexity</t>
  </si>
  <si>
    <t>G66A</t>
  </si>
  <si>
    <t>Abdominal pain and mesenteric adenitis, major complexity</t>
  </si>
  <si>
    <t>G66B</t>
  </si>
  <si>
    <t>Abdominal pain and mesenteric adenitis, minor complexity</t>
  </si>
  <si>
    <t>G67A</t>
  </si>
  <si>
    <t>Oesophagitis and gastroenteritis, major complexity</t>
  </si>
  <si>
    <t>G67B</t>
  </si>
  <si>
    <t>Oesophagitis and gastroenteritis, minor complexity</t>
  </si>
  <si>
    <t>G70A</t>
  </si>
  <si>
    <t>Other digestive system disorders, major complexity</t>
  </si>
  <si>
    <t>G70B</t>
  </si>
  <si>
    <t>Other digestive system disorders, intermediate complexity</t>
  </si>
  <si>
    <t>G70C</t>
  </si>
  <si>
    <t>Other digestive system disorders, minor complexity</t>
  </si>
  <si>
    <t>H01A</t>
  </si>
  <si>
    <t>07</t>
  </si>
  <si>
    <t>Pancreas, liver and shunt interventions, major complexity</t>
  </si>
  <si>
    <t>H01B</t>
  </si>
  <si>
    <t>Pancreas, liver and shunt interventions, intermediate complexity</t>
  </si>
  <si>
    <t>H01C</t>
  </si>
  <si>
    <t>Pancreas, liver and shunt interventions, minor complexity</t>
  </si>
  <si>
    <t>H02A</t>
  </si>
  <si>
    <t>Major biliary tract interventions, major complexity</t>
  </si>
  <si>
    <t>H02B</t>
  </si>
  <si>
    <t>Major biliary tract interventions, intermediate complexity</t>
  </si>
  <si>
    <t>H02C</t>
  </si>
  <si>
    <t>Major biliary tract interventions, minor complexity</t>
  </si>
  <si>
    <t>H05A</t>
  </si>
  <si>
    <t>Hepatobiliary diagnostic interventions, major complexity</t>
  </si>
  <si>
    <t>H05B</t>
  </si>
  <si>
    <t>Hepatobiliary diagnostic interventions, intermediate complexity</t>
  </si>
  <si>
    <t>H05C</t>
  </si>
  <si>
    <t>Hepatobiliary diagnostic interventions, minor complexity</t>
  </si>
  <si>
    <t>H06A</t>
  </si>
  <si>
    <t>Other hepatobiliary and pancreas interventions, major complexity</t>
  </si>
  <si>
    <t>H06B</t>
  </si>
  <si>
    <t>Other hepatobiliary and pancreas interventions, intermediate complexity</t>
  </si>
  <si>
    <t>H06C</t>
  </si>
  <si>
    <t>Other hepatobiliary and pancreas interventions, minor complexity</t>
  </si>
  <si>
    <t>H07A</t>
  </si>
  <si>
    <t>Open cholecystectomy, major complexity</t>
  </si>
  <si>
    <t>H07B</t>
  </si>
  <si>
    <t>Open cholecystectomy, intermediate complexity</t>
  </si>
  <si>
    <t>H07C</t>
  </si>
  <si>
    <t>Open cholecystectomy, minor complexity</t>
  </si>
  <si>
    <t>H08A</t>
  </si>
  <si>
    <t>Laparoscopic cholecystectomy, major complexity</t>
  </si>
  <si>
    <t>H08B</t>
  </si>
  <si>
    <t>Laparoscopic cholecystectomy, minor complexity</t>
  </si>
  <si>
    <t>H09Z</t>
  </si>
  <si>
    <t>Liver transplantation</t>
  </si>
  <si>
    <t>H60A</t>
  </si>
  <si>
    <t>Cirrhosis and alcoholic hepatitis, major complexity</t>
  </si>
  <si>
    <t>H60B</t>
  </si>
  <si>
    <t>Cirrhosis and alcoholic hepatitis, intermediate complexity</t>
  </si>
  <si>
    <t>H60C</t>
  </si>
  <si>
    <t>Cirrhosis and alcoholic hepatitis, minor complexity</t>
  </si>
  <si>
    <t>H61A</t>
  </si>
  <si>
    <t>Malignancy of hepatobiliary system and pancreas, major complexity</t>
  </si>
  <si>
    <t>H61B</t>
  </si>
  <si>
    <t>Malignancy of hepatobiliary system and pancreas, minor complexity</t>
  </si>
  <si>
    <t>H62A</t>
  </si>
  <si>
    <t>Disorders of pancreas, excluding malignancy, major complexity</t>
  </si>
  <si>
    <t>H62B</t>
  </si>
  <si>
    <t>Disorders of pancreas, excluding malignancy, minor complexity</t>
  </si>
  <si>
    <t>H63A</t>
  </si>
  <si>
    <t>Other disorders of liver, major complexity</t>
  </si>
  <si>
    <t>H63B</t>
  </si>
  <si>
    <t>Other disorders of liver, intermediate complexity</t>
  </si>
  <si>
    <t>H63C</t>
  </si>
  <si>
    <t>Other disorders of liver, minor complexity</t>
  </si>
  <si>
    <t>H64A</t>
  </si>
  <si>
    <t>Disorders of the biliary tract, major complexity</t>
  </si>
  <si>
    <t>H64B</t>
  </si>
  <si>
    <t>Disorders of the biliary tract, minor complexity</t>
  </si>
  <si>
    <t>H65A</t>
  </si>
  <si>
    <t>Bleeding oesophageal varices, major complexity</t>
  </si>
  <si>
    <t>H65B</t>
  </si>
  <si>
    <t>Bleeding oesophageal varices, intermediate complexity</t>
  </si>
  <si>
    <t>H65C</t>
  </si>
  <si>
    <t>Bleeding oesophageal varices, minor complexity</t>
  </si>
  <si>
    <t>I01A</t>
  </si>
  <si>
    <t>08</t>
  </si>
  <si>
    <t>Bilateral and multiple major joint interventions of lower limb, major complexity</t>
  </si>
  <si>
    <t>I01B</t>
  </si>
  <si>
    <t>Bilateral and multiple major joint interventions of lower limb, minor complexity</t>
  </si>
  <si>
    <t>I02A</t>
  </si>
  <si>
    <t>Microvascular tissue transfers or skin grafts, excluding hand, major complexity</t>
  </si>
  <si>
    <t>I02B</t>
  </si>
  <si>
    <t>Microvascular tissue transfers or skin grafts, excluding hand, intermediate complexity</t>
  </si>
  <si>
    <t>I02C</t>
  </si>
  <si>
    <t>Microvascular tissue transfers or skin grafts, excluding hand, minor complexity</t>
  </si>
  <si>
    <t>I03A</t>
  </si>
  <si>
    <t>Hip replacement for traumatic condition, major complexity</t>
  </si>
  <si>
    <t>I03B</t>
  </si>
  <si>
    <t>Hip replacement for traumatic condition, minor complexity</t>
  </si>
  <si>
    <t>I04A</t>
  </si>
  <si>
    <t>Knee replacement, major complexity</t>
  </si>
  <si>
    <t>I04B</t>
  </si>
  <si>
    <t>Knee replacement, minor complexity</t>
  </si>
  <si>
    <t>I05A</t>
  </si>
  <si>
    <t>Other joint replacement, major complexity</t>
  </si>
  <si>
    <t>I05B</t>
  </si>
  <si>
    <t>Other joint replacement, minor complexity</t>
  </si>
  <si>
    <t>I06Z</t>
  </si>
  <si>
    <t>Spinal fusion for deformity</t>
  </si>
  <si>
    <t>I07Z</t>
  </si>
  <si>
    <t>Amputation</t>
  </si>
  <si>
    <t>I08A</t>
  </si>
  <si>
    <t>Other hip and femur interventions, major complexity</t>
  </si>
  <si>
    <t>I08B</t>
  </si>
  <si>
    <t>Other hip and femur interventions, intermediate complexity</t>
  </si>
  <si>
    <t>I08C</t>
  </si>
  <si>
    <t>Other hip and femur interventions, minor complexity</t>
  </si>
  <si>
    <t>I09A</t>
  </si>
  <si>
    <t>Spinal fusion, major complexity</t>
  </si>
  <si>
    <t>I09B</t>
  </si>
  <si>
    <t>Spinal fusion, intermediate complexity</t>
  </si>
  <si>
    <t>I09C</t>
  </si>
  <si>
    <t>Spinal fusion, minor complexity</t>
  </si>
  <si>
    <t>I10A</t>
  </si>
  <si>
    <t>Other back and neck interventions, major complexity</t>
  </si>
  <si>
    <t>I10B</t>
  </si>
  <si>
    <t>Other back and neck interventions, minor complexity</t>
  </si>
  <si>
    <t>I11Z</t>
  </si>
  <si>
    <t>Limb lengthening interventions</t>
  </si>
  <si>
    <t>I12A</t>
  </si>
  <si>
    <t>Miscellaneous musculoskeletal interventions for infection/inflammation of bone and joint, major complexity</t>
  </si>
  <si>
    <t>I12B</t>
  </si>
  <si>
    <t>Miscellaneous musculoskeletal interventions for infection/inflammation of bone and joint, intermediate complexity</t>
  </si>
  <si>
    <t>I12C</t>
  </si>
  <si>
    <t>Miscellaneous musculoskeletal interventions for infection/inflammation of bone and joint, minor complexity</t>
  </si>
  <si>
    <t>I13A</t>
  </si>
  <si>
    <t>Humerus, tibia, fibula and ankle interventions, major complexity</t>
  </si>
  <si>
    <t>I13B</t>
  </si>
  <si>
    <t>Humerus, tibia, fibula and ankle interventions, intermediate complexity</t>
  </si>
  <si>
    <t>I13C</t>
  </si>
  <si>
    <t>Humerus, tibia, fibula and ankle interventions, minor complexity</t>
  </si>
  <si>
    <t>I15Z</t>
  </si>
  <si>
    <t>Craniofacial surgery</t>
  </si>
  <si>
    <t>I16Z</t>
  </si>
  <si>
    <t>Other shoulder interventions</t>
  </si>
  <si>
    <t>I17A</t>
  </si>
  <si>
    <t>Maxillofacial surgery, major complexity</t>
  </si>
  <si>
    <t>I17B</t>
  </si>
  <si>
    <t>Maxillofacial surgery, minor complexity</t>
  </si>
  <si>
    <t>I18A</t>
  </si>
  <si>
    <t>Other knee interventions, major complexity</t>
  </si>
  <si>
    <t>I18B</t>
  </si>
  <si>
    <t>Other knee interventions, minor complexity</t>
  </si>
  <si>
    <t>I19A</t>
  </si>
  <si>
    <t>Other elbow and forearm interventions, major complexity</t>
  </si>
  <si>
    <t>I19B</t>
  </si>
  <si>
    <t>Other elbow and forearm interventions, minor complexity</t>
  </si>
  <si>
    <t>I20A</t>
  </si>
  <si>
    <t>Other foot interventions, major complexity</t>
  </si>
  <si>
    <t>I20B</t>
  </si>
  <si>
    <t>Other foot interventions, minor complexity</t>
  </si>
  <si>
    <t>I21A</t>
  </si>
  <si>
    <t>Local excision and removal of internal fixation devices of hip and femur, major complexity</t>
  </si>
  <si>
    <t>I21B</t>
  </si>
  <si>
    <t>Local excision and removal of internal fixation devices of hip and femur, minor complexity</t>
  </si>
  <si>
    <t>I23A</t>
  </si>
  <si>
    <t>Local excision and removal of internal fixation devices, excluding hip and femur, major complexity</t>
  </si>
  <si>
    <t>I23B</t>
  </si>
  <si>
    <t>Local excision and removal of internal fixation devices, excluding hip and femur, minor complexity</t>
  </si>
  <si>
    <t>I24A</t>
  </si>
  <si>
    <t>Arthroscopy, major complexity</t>
  </si>
  <si>
    <t>I24B</t>
  </si>
  <si>
    <t>Arthroscopy, minor complexity</t>
  </si>
  <si>
    <t>I25A</t>
  </si>
  <si>
    <t>Bone and joint diagnostic interventions including biopsy, major complexity</t>
  </si>
  <si>
    <t>I25B</t>
  </si>
  <si>
    <t>Bone and joint diagnostic interventions including biopsy, minor complexity</t>
  </si>
  <si>
    <t>I27A</t>
  </si>
  <si>
    <t>Soft tissue interventions, major complexity</t>
  </si>
  <si>
    <t>I27B</t>
  </si>
  <si>
    <t>Soft tissue interventions, minor complexity</t>
  </si>
  <si>
    <t>I28A</t>
  </si>
  <si>
    <t>Other musculoskeletal interventions, major complexity</t>
  </si>
  <si>
    <t>I28B</t>
  </si>
  <si>
    <t>Other musculoskeletal interventions, intermediate complexity</t>
  </si>
  <si>
    <t>I28C</t>
  </si>
  <si>
    <t>Other musculoskeletal interventions, minor complexity</t>
  </si>
  <si>
    <t>I29Z</t>
  </si>
  <si>
    <t>Knee reconstructions and revisions of reconstructions</t>
  </si>
  <si>
    <t>I30Z</t>
  </si>
  <si>
    <t>Hand interventions</t>
  </si>
  <si>
    <t>I31A</t>
  </si>
  <si>
    <t>Revision of hip replacement, major complexity</t>
  </si>
  <si>
    <t>I31B</t>
  </si>
  <si>
    <t>Revision of hip replacement, intermediate complexity</t>
  </si>
  <si>
    <t>I31C</t>
  </si>
  <si>
    <t>Revision of hip replacement, minor complexity</t>
  </si>
  <si>
    <t>I32A</t>
  </si>
  <si>
    <t>Revision of knee replacement, major complexity</t>
  </si>
  <si>
    <t>I32B</t>
  </si>
  <si>
    <t>Revision of knee replacement, minor complexity</t>
  </si>
  <si>
    <t>I33A</t>
  </si>
  <si>
    <t>Hip replacement for nontraumatic condition, major complexity</t>
  </si>
  <si>
    <t>I33B</t>
  </si>
  <si>
    <t>Hip replacement for nontraumatic condition, minor complexity</t>
  </si>
  <si>
    <t>I60Z</t>
  </si>
  <si>
    <t>Femoral shaft fractures</t>
  </si>
  <si>
    <t>I61Z</t>
  </si>
  <si>
    <t>Distal femoral fractures</t>
  </si>
  <si>
    <t>I63A</t>
  </si>
  <si>
    <t>Sprains, strains and dislocations of hip, pelvis and thigh, major complexity</t>
  </si>
  <si>
    <t>I63B</t>
  </si>
  <si>
    <t>Sprains, strains and dislocations of hip, pelvis and thigh, minor complexity</t>
  </si>
  <si>
    <t>I64A</t>
  </si>
  <si>
    <t>Osteomyelitis, major complexity</t>
  </si>
  <si>
    <t>I64B</t>
  </si>
  <si>
    <t>Osteomyelitis, minor complexity</t>
  </si>
  <si>
    <t>I65A</t>
  </si>
  <si>
    <t>Musculoskeletal malignant neoplastic disorders, major complexity</t>
  </si>
  <si>
    <t>I65B</t>
  </si>
  <si>
    <t>Musculoskeletal malignant neoplastic disorders, minor complexity</t>
  </si>
  <si>
    <t>I66A</t>
  </si>
  <si>
    <t>Inflammatory musculoskeletal disorders, major complexity</t>
  </si>
  <si>
    <t>I66B</t>
  </si>
  <si>
    <t>Inflammatory musculoskeletal disorders, minor complexity</t>
  </si>
  <si>
    <t>I67A</t>
  </si>
  <si>
    <t>Septic arthritis, major complexity</t>
  </si>
  <si>
    <t>I67B</t>
  </si>
  <si>
    <t>Septic arthritis, minor complexity</t>
  </si>
  <si>
    <t>I68A</t>
  </si>
  <si>
    <t>Nonsurgical spinal disorders, major complexity</t>
  </si>
  <si>
    <t>I68B</t>
  </si>
  <si>
    <t>Nonsurgical spinal disorders, minor complexity</t>
  </si>
  <si>
    <t>I69A</t>
  </si>
  <si>
    <t>Bone diseases and arthropathies, major complexity</t>
  </si>
  <si>
    <t>I69B</t>
  </si>
  <si>
    <t>Bone diseases and arthropathies, minor complexity</t>
  </si>
  <si>
    <t>I71A</t>
  </si>
  <si>
    <t>Other musculotendinous disorders, major complexity</t>
  </si>
  <si>
    <t>I71B</t>
  </si>
  <si>
    <t>Other musculotendinous disorders, minor complexity</t>
  </si>
  <si>
    <t>I72A</t>
  </si>
  <si>
    <t>Specific musculotendinous disorders, major complexity</t>
  </si>
  <si>
    <t>I72B</t>
  </si>
  <si>
    <t>Specific musculotendinous disorders, minor complexity</t>
  </si>
  <si>
    <t>I73A</t>
  </si>
  <si>
    <t>Aftercare of musculoskeletal implants or prostheses, major complexity</t>
  </si>
  <si>
    <t>I73B</t>
  </si>
  <si>
    <t>Aftercare of musculoskeletal implants or prostheses, minor complexity</t>
  </si>
  <si>
    <t>I74A</t>
  </si>
  <si>
    <t>Injuries to forearm, wrist, hand and foot, major complexity</t>
  </si>
  <si>
    <t>I74B</t>
  </si>
  <si>
    <t>Injuries to forearm, wrist, hand and foot, minor complexity</t>
  </si>
  <si>
    <t>I75A</t>
  </si>
  <si>
    <t>Injuries to shoulder, arm, elbow, knee, leg and ankle, major complexity</t>
  </si>
  <si>
    <t>I75B</t>
  </si>
  <si>
    <t>Injuries to shoulder, arm, elbow, knee, leg and ankle, intermediate complexity</t>
  </si>
  <si>
    <t>I75C</t>
  </si>
  <si>
    <t>Injuries to shoulder, arm, elbow, knee, leg and ankle, minor complexity</t>
  </si>
  <si>
    <t>I76A</t>
  </si>
  <si>
    <t>Other musculoskeletal disorders, major complexity</t>
  </si>
  <si>
    <t>I76B</t>
  </si>
  <si>
    <t>Other musculoskeletal disorders, minor complexity</t>
  </si>
  <si>
    <t>I77A</t>
  </si>
  <si>
    <t>Fractures of pelvis, major complexity</t>
  </si>
  <si>
    <t>I77B</t>
  </si>
  <si>
    <t>Fractures of pelvis, minor complexity</t>
  </si>
  <si>
    <t>I78A</t>
  </si>
  <si>
    <t>Fractures of neck of femur, major complexity</t>
  </si>
  <si>
    <t>I78B</t>
  </si>
  <si>
    <t>Fractures of neck of femur, minor complexity</t>
  </si>
  <si>
    <t>I79A</t>
  </si>
  <si>
    <t>Pathological fractures, major complexity</t>
  </si>
  <si>
    <t>I79B</t>
  </si>
  <si>
    <t>Pathological fractures, minor complexity</t>
  </si>
  <si>
    <t>I80Z</t>
  </si>
  <si>
    <t>Femoral fractures, transferred to acute facility in less than 2 days</t>
  </si>
  <si>
    <t>J01A</t>
  </si>
  <si>
    <t>09</t>
  </si>
  <si>
    <t>Microvascular tissue transfers for skin, subcutaneous tissue and breast disorders, major complexity</t>
  </si>
  <si>
    <t>J01B</t>
  </si>
  <si>
    <t>Microvascular tissue transfers for skin, subcutaneous tissue and breast disorders, minor complexity</t>
  </si>
  <si>
    <t>J06A</t>
  </si>
  <si>
    <t>Major interventions for breast disorders, major complexity</t>
  </si>
  <si>
    <t>J06B</t>
  </si>
  <si>
    <t>Major interventions for breast disorders, minor complexity</t>
  </si>
  <si>
    <t>J07Z</t>
  </si>
  <si>
    <t>Minor interventions for breast disorders</t>
  </si>
  <si>
    <t>J08A</t>
  </si>
  <si>
    <t>Other skin grafts and debridement interventions, major complexity</t>
  </si>
  <si>
    <t>J08B</t>
  </si>
  <si>
    <t>Other skin grafts and debridement interventions, intermediate complexity</t>
  </si>
  <si>
    <t>J08C</t>
  </si>
  <si>
    <t>Other skin grafts and debridement interventions, minor complexity</t>
  </si>
  <si>
    <t>J09Z</t>
  </si>
  <si>
    <t>Perianal and pilonidal interventions</t>
  </si>
  <si>
    <t>J10A</t>
  </si>
  <si>
    <t>Plastic General Intervention for skin, subcutaneous tissue and breast disorders, major complexity</t>
  </si>
  <si>
    <t>J10B</t>
  </si>
  <si>
    <t>Plastic General Intervention for skin, subcutaneous tissue and breast disorders, minor complexity</t>
  </si>
  <si>
    <t>J11A</t>
  </si>
  <si>
    <t>Other skin, subcutaneous tissue and breast interventions, major complexity</t>
  </si>
  <si>
    <t>J11B</t>
  </si>
  <si>
    <t>Other skin, subcutaneous tissue and breast interventions, minor complexity</t>
  </si>
  <si>
    <t>J12A</t>
  </si>
  <si>
    <t>Lower limb interventions with ulcer or cellulitis, major complexity</t>
  </si>
  <si>
    <t>J12B</t>
  </si>
  <si>
    <t>Lower limb interventions with ulcer or cellulitis, minor complexity</t>
  </si>
  <si>
    <t>J13A</t>
  </si>
  <si>
    <t>Lower limb interventions without ulcer or cellulitis, major complexity</t>
  </si>
  <si>
    <t>J13B</t>
  </si>
  <si>
    <t>Lower limb interventions without ulcer or cellulitis, minor complexity</t>
  </si>
  <si>
    <t>J14Z</t>
  </si>
  <si>
    <t>Major breast reconstructions</t>
  </si>
  <si>
    <t>J60A</t>
  </si>
  <si>
    <t>Skin ulcers and pressure injuries, major complexity</t>
  </si>
  <si>
    <t>J60B</t>
  </si>
  <si>
    <t>Skin ulcers and pressure injuries, intermediate complexity</t>
  </si>
  <si>
    <t>J60C</t>
  </si>
  <si>
    <t>Skin ulcers and pressure injuries, minor complexity</t>
  </si>
  <si>
    <t>J62A</t>
  </si>
  <si>
    <t>Malignant breast disorders, major complexity</t>
  </si>
  <si>
    <t>J62B</t>
  </si>
  <si>
    <t>Malignant breast disorders, minor complexity</t>
  </si>
  <si>
    <t>J63Z</t>
  </si>
  <si>
    <t>Nonmalignant breast disorders</t>
  </si>
  <si>
    <t>J64A</t>
  </si>
  <si>
    <t>Cellulitis, major complexity</t>
  </si>
  <si>
    <t>J64B</t>
  </si>
  <si>
    <t>Cellulitis, minor complexity</t>
  </si>
  <si>
    <t>J65A</t>
  </si>
  <si>
    <t>Trauma to skin, subcutaneous tissue and breast, major complexity</t>
  </si>
  <si>
    <t>J65B</t>
  </si>
  <si>
    <t>Trauma to skin, subcutaneous tissue and breast, minor complexity</t>
  </si>
  <si>
    <t>J67A</t>
  </si>
  <si>
    <t>Minor skin disorders, major complexity</t>
  </si>
  <si>
    <t>J67B</t>
  </si>
  <si>
    <t>Minor skin disorders, minor complexity</t>
  </si>
  <si>
    <t>J68A</t>
  </si>
  <si>
    <t>Major skin disorders, major complexity</t>
  </si>
  <si>
    <t>J68B</t>
  </si>
  <si>
    <t>Major skin disorders, minor complexity</t>
  </si>
  <si>
    <t>J69A</t>
  </si>
  <si>
    <t>Skin malignancy, major complexity</t>
  </si>
  <si>
    <t>J69B</t>
  </si>
  <si>
    <t>Skin malignancy, minor complexity</t>
  </si>
  <si>
    <t>K01A</t>
  </si>
  <si>
    <t>10</t>
  </si>
  <si>
    <t>General Intervention for diabetic complications, major complexity</t>
  </si>
  <si>
    <t>K01B</t>
  </si>
  <si>
    <t>General Intervention for diabetic complications, intermediate complexity</t>
  </si>
  <si>
    <t>K01C</t>
  </si>
  <si>
    <t>General Intervention for diabetic complications, minor complexity</t>
  </si>
  <si>
    <t>K02Z</t>
  </si>
  <si>
    <t>Pituitary interventions</t>
  </si>
  <si>
    <t>K03Z</t>
  </si>
  <si>
    <t>Adrenal interventions</t>
  </si>
  <si>
    <t>K05A</t>
  </si>
  <si>
    <t>Parathyroid interventions, major complexity</t>
  </si>
  <si>
    <t>K05B</t>
  </si>
  <si>
    <t>Parathyroid interventions, minor complexity</t>
  </si>
  <si>
    <t>K06A</t>
  </si>
  <si>
    <t>Thyroid interventions, major complexity</t>
  </si>
  <si>
    <t>K06B</t>
  </si>
  <si>
    <t>Thyroid interventions, minor complexity</t>
  </si>
  <si>
    <t>K08Z</t>
  </si>
  <si>
    <t>Thyroglossal interventions</t>
  </si>
  <si>
    <t>K09A</t>
  </si>
  <si>
    <t>Other endocrine, nutritional and metabolic General Intervention, major complexity</t>
  </si>
  <si>
    <t>K09B</t>
  </si>
  <si>
    <t>Other endocrine, nutritional and metabolic General Intervention, minor complexity</t>
  </si>
  <si>
    <t>K10Z</t>
  </si>
  <si>
    <t>Revisional and open interventions for obesity</t>
  </si>
  <si>
    <t>K11A</t>
  </si>
  <si>
    <t>Major laparoscopic interventions for obesity, major complexity</t>
  </si>
  <si>
    <t>K11B</t>
  </si>
  <si>
    <t>Major laparoscopic interventions for obesity, minor complexity</t>
  </si>
  <si>
    <t>K12Z</t>
  </si>
  <si>
    <t>Other interventions for obesity</t>
  </si>
  <si>
    <t>K13Z</t>
  </si>
  <si>
    <t>Plastic General Intervention for endocrine, nutritional and metabolic disorders</t>
  </si>
  <si>
    <t>K40A</t>
  </si>
  <si>
    <t>Endoscopic and investigative interventions for metabolic disorders, major complexity</t>
  </si>
  <si>
    <t>K40B</t>
  </si>
  <si>
    <t>Endoscopic and investigative interventions for metabolic disorders, minor complexity</t>
  </si>
  <si>
    <t>K60A</t>
  </si>
  <si>
    <t>Diabetes, major complexity</t>
  </si>
  <si>
    <t>K60B</t>
  </si>
  <si>
    <t>Diabetes, minor complexity</t>
  </si>
  <si>
    <t>K61A</t>
  </si>
  <si>
    <t>Severe nutritional disturbance, major complexity</t>
  </si>
  <si>
    <t>K61B</t>
  </si>
  <si>
    <t>Severe nutritional disturbance, minor complexity</t>
  </si>
  <si>
    <t>K62A</t>
  </si>
  <si>
    <t>Miscellaneous metabolic disorders, major complexity</t>
  </si>
  <si>
    <t>K62B</t>
  </si>
  <si>
    <t>Miscellaneous metabolic disorders, intermediate complexity</t>
  </si>
  <si>
    <t>K62C</t>
  </si>
  <si>
    <t>Miscellaneous metabolic disorders, minor complexity</t>
  </si>
  <si>
    <t>K63A</t>
  </si>
  <si>
    <t>Inborn errors of metabolism, major complexity</t>
  </si>
  <si>
    <t>K63B</t>
  </si>
  <si>
    <t>Inborn errors of metabolism, minor complexity</t>
  </si>
  <si>
    <t>K64A</t>
  </si>
  <si>
    <t>Endocrine disorders, major complexity</t>
  </si>
  <si>
    <t>K64B</t>
  </si>
  <si>
    <t>Endocrine disorders, minor complexity</t>
  </si>
  <si>
    <t>L02A</t>
  </si>
  <si>
    <t>11</t>
  </si>
  <si>
    <t>Operative insertion of peritoneal catheter for dialysis, major complexity</t>
  </si>
  <si>
    <t>L02B</t>
  </si>
  <si>
    <t>Operative insertion of peritoneal catheter for dialysis, minor complexity</t>
  </si>
  <si>
    <t>L03A</t>
  </si>
  <si>
    <t>Kidney, ureter and major bladder interventions for neoplastic disorders, major complexity</t>
  </si>
  <si>
    <t>L03B</t>
  </si>
  <si>
    <t>Kidney, ureter and major bladder interventions for neoplastic disorders, intermediate complexity</t>
  </si>
  <si>
    <t>L03C</t>
  </si>
  <si>
    <t>Kidney, ureter and major bladder interventions for neoplastic disorders, minor complexity</t>
  </si>
  <si>
    <t>L04A</t>
  </si>
  <si>
    <t>Kidney, ureter and major bladder interventions for non-neoplastic disorders, major complexity</t>
  </si>
  <si>
    <t>L04B</t>
  </si>
  <si>
    <t>Kidney, ureter and major bladder interventions for non-neoplastic disorders, intermediate complexity</t>
  </si>
  <si>
    <t>L04C</t>
  </si>
  <si>
    <t>Kidney, ureter and major bladder interventions for non-neoplastic disorders, minor complexity</t>
  </si>
  <si>
    <t>L05A</t>
  </si>
  <si>
    <t>Transurethral prostatectomy for urinary disorder, major complexity</t>
  </si>
  <si>
    <t>L05B</t>
  </si>
  <si>
    <t>Transurethral prostatectomy for urinary disorder, minor complexity</t>
  </si>
  <si>
    <t>L06A</t>
  </si>
  <si>
    <t>Minor bladder interventions, major complexity</t>
  </si>
  <si>
    <t>L06B</t>
  </si>
  <si>
    <t>Minor bladder interventions, intermediate complexity</t>
  </si>
  <si>
    <t>L06C</t>
  </si>
  <si>
    <t>Minor bladder interventions, minor complexity</t>
  </si>
  <si>
    <t>L07A</t>
  </si>
  <si>
    <t>Other transurethral interventions, major complexity</t>
  </si>
  <si>
    <t>L07B</t>
  </si>
  <si>
    <t>Other transurethral interventions, minor complexity</t>
  </si>
  <si>
    <t>L08Z</t>
  </si>
  <si>
    <t>Urethral interventions</t>
  </si>
  <si>
    <t>L09A</t>
  </si>
  <si>
    <t>Other interventions for kidney and urinary tract disorders, major complexity</t>
  </si>
  <si>
    <t>L09B</t>
  </si>
  <si>
    <t>Other interventions for kidney and urinary tract disorders, intermediate complexity</t>
  </si>
  <si>
    <t>L09C</t>
  </si>
  <si>
    <t>Other interventions for kidney and urinary tract disorders, minor complexity</t>
  </si>
  <si>
    <t>L10A</t>
  </si>
  <si>
    <t>Kidney transplantation, age 16 years or less, or major complexity</t>
  </si>
  <si>
    <t>L10B</t>
  </si>
  <si>
    <t>Kidney transplantation, age 17 years or more, and minor complexity</t>
  </si>
  <si>
    <t>L43A</t>
  </si>
  <si>
    <t>Nephrolithiasis interventions, major complexity</t>
  </si>
  <si>
    <t>L43B</t>
  </si>
  <si>
    <t>Nephrolithiasis interventions, minor complexity</t>
  </si>
  <si>
    <t>L44A</t>
  </si>
  <si>
    <t>Cystourethroscopy for urinary disorder, major complexity</t>
  </si>
  <si>
    <t>L44B</t>
  </si>
  <si>
    <t>Cystourethroscopy for urinary disorder, minor complexity</t>
  </si>
  <si>
    <t>L60A</t>
  </si>
  <si>
    <t>Kidney failure, major complexity</t>
  </si>
  <si>
    <t>L60B</t>
  </si>
  <si>
    <t>Kidney failure, intermediate complexity</t>
  </si>
  <si>
    <t>L60C</t>
  </si>
  <si>
    <t>Kidney failure, minor complexity</t>
  </si>
  <si>
    <t>L61Z</t>
  </si>
  <si>
    <t>Haemodialysis</t>
  </si>
  <si>
    <t>L62A</t>
  </si>
  <si>
    <t>Kidney and urinary tract neoplastic disorders, major complexity</t>
  </si>
  <si>
    <t>L62B</t>
  </si>
  <si>
    <t>Kidney and urinary tract neoplastic disorders, intermediate complexity</t>
  </si>
  <si>
    <t>L62C</t>
  </si>
  <si>
    <t>Kidney and urinary tract neoplastic disorders, minor complexity</t>
  </si>
  <si>
    <t>L63A</t>
  </si>
  <si>
    <t>Kidney and urinary tract infections, major complexity</t>
  </si>
  <si>
    <t>L63B</t>
  </si>
  <si>
    <t>Kidney and urinary tract infections, minor complexity</t>
  </si>
  <si>
    <t>L64A</t>
  </si>
  <si>
    <t>Urinary stones and obstruction, major complexity</t>
  </si>
  <si>
    <t>L64B</t>
  </si>
  <si>
    <t>Urinary stones and obstruction, minor complexity</t>
  </si>
  <si>
    <t>L65A</t>
  </si>
  <si>
    <t>Kidney and urinary tract signs and symptoms, major complexity</t>
  </si>
  <si>
    <t>L65B</t>
  </si>
  <si>
    <t>Kidney and urinary tract signs and symptoms, minor complexity</t>
  </si>
  <si>
    <t>L66Z</t>
  </si>
  <si>
    <t>Urethral stricture</t>
  </si>
  <si>
    <t>L67A</t>
  </si>
  <si>
    <t>Other kidney and urinary tract disorders, major complexity</t>
  </si>
  <si>
    <t>L67B</t>
  </si>
  <si>
    <t>Other kidney and urinary tract disorders, intermediate complexity</t>
  </si>
  <si>
    <t>L67C</t>
  </si>
  <si>
    <t>Other kidney and urinary tract disorders, minor complexity</t>
  </si>
  <si>
    <t>L68Z</t>
  </si>
  <si>
    <t>Peritoneal dialysis</t>
  </si>
  <si>
    <t>M01A</t>
  </si>
  <si>
    <t>12</t>
  </si>
  <si>
    <t>Major male pelvic interventions, major complexity</t>
  </si>
  <si>
    <t>M01B</t>
  </si>
  <si>
    <t>Major male pelvic interventions, minor complexity</t>
  </si>
  <si>
    <t>M02A</t>
  </si>
  <si>
    <t>Transurethral prostatectomy for reproductive system disorder, major complexity</t>
  </si>
  <si>
    <t>M02B</t>
  </si>
  <si>
    <t>Transurethral prostatectomy for reproductive system disorder, minor complexity</t>
  </si>
  <si>
    <t>M03A</t>
  </si>
  <si>
    <t>Penis interventions, major complexity</t>
  </si>
  <si>
    <t>M03B</t>
  </si>
  <si>
    <t>Penis interventions, minor complexity</t>
  </si>
  <si>
    <t>M04A</t>
  </si>
  <si>
    <t>Testes interventions, major complexity</t>
  </si>
  <si>
    <t>M04B</t>
  </si>
  <si>
    <t>Testes interventions, minor complexity</t>
  </si>
  <si>
    <t>M05Z</t>
  </si>
  <si>
    <t>Circumcision</t>
  </si>
  <si>
    <t>M06A</t>
  </si>
  <si>
    <t>Other male reproductive system General Intervention, major complexity</t>
  </si>
  <si>
    <t>M06B</t>
  </si>
  <si>
    <t>Other male reproductive system General Intervention, minor complexity</t>
  </si>
  <si>
    <t>M40Z</t>
  </si>
  <si>
    <t>Cystourethroscopy for male reproductive system disorder, same-day</t>
  </si>
  <si>
    <t>M60A</t>
  </si>
  <si>
    <t>Male reproductive system malignancy, major complexity</t>
  </si>
  <si>
    <t>M60B</t>
  </si>
  <si>
    <t>Male reproductive system malignancy, minor complexity</t>
  </si>
  <si>
    <t>M61A</t>
  </si>
  <si>
    <t>Benign prostatic hypertrophy, major complexity</t>
  </si>
  <si>
    <t>M61B</t>
  </si>
  <si>
    <t>Benign prostatic hypertrophy, minor complexity</t>
  </si>
  <si>
    <t>M62A</t>
  </si>
  <si>
    <t>Male reproductive system inflammation, major complexity</t>
  </si>
  <si>
    <t>M62B</t>
  </si>
  <si>
    <t>Male reproductive system inflammation, minor complexity</t>
  </si>
  <si>
    <t>M63Z</t>
  </si>
  <si>
    <t>Male sterilisation interventions</t>
  </si>
  <si>
    <t>M64A</t>
  </si>
  <si>
    <t>Other male reproductive system disorders, major complexity</t>
  </si>
  <si>
    <t>M64B</t>
  </si>
  <si>
    <t>Other male reproductive system disorders, minor complexity</t>
  </si>
  <si>
    <t>N01Z</t>
  </si>
  <si>
    <t>13</t>
  </si>
  <si>
    <t>Pelvic evisceration and radical vulvectomy</t>
  </si>
  <si>
    <t>N04A</t>
  </si>
  <si>
    <t>Hysterectomy for nonmalignant condition, major complexity</t>
  </si>
  <si>
    <t>N04B</t>
  </si>
  <si>
    <t>Hysterectomy for nonmalignant condition, minor complexity</t>
  </si>
  <si>
    <t>N05A</t>
  </si>
  <si>
    <t>Oophorectomy and complex fallopian tube interventions for nonmalignant condition, major complexity</t>
  </si>
  <si>
    <t>N05B</t>
  </si>
  <si>
    <t>Oophorectomy and complex fallopian tube interventions for nonmalignant condition, minor complexity</t>
  </si>
  <si>
    <t>N06A</t>
  </si>
  <si>
    <t>Female reproductive system reconstructive interventions, major complexity</t>
  </si>
  <si>
    <t>N06B</t>
  </si>
  <si>
    <t>Female reproductive system reconstructive interventions, minor complexity</t>
  </si>
  <si>
    <t>N07A</t>
  </si>
  <si>
    <t>Other uterus and adnexa interventions for nonmalignant condition, major complexity</t>
  </si>
  <si>
    <t>N07B</t>
  </si>
  <si>
    <t>Other uterus and adnexa interventions for nonmalignant condition, minor complexity</t>
  </si>
  <si>
    <t>N08Z</t>
  </si>
  <si>
    <t>Endoscopic and laparoscopic interventions, female reproductive system</t>
  </si>
  <si>
    <t>N09A</t>
  </si>
  <si>
    <t>Other vagina, cervix and vulva interventions, major complexity</t>
  </si>
  <si>
    <t>N09B</t>
  </si>
  <si>
    <t>Other vagina, cervix and vulva interventions, minor complexity</t>
  </si>
  <si>
    <t>N10Z</t>
  </si>
  <si>
    <t>Diagnostic curettage and diagnostic hysteroscopy</t>
  </si>
  <si>
    <t>N11A</t>
  </si>
  <si>
    <t>Other female reproductive system General Intervention, major complexity</t>
  </si>
  <si>
    <t>N11B</t>
  </si>
  <si>
    <t>Other female reproductive system General Intervention, minor complexity</t>
  </si>
  <si>
    <t>N12A</t>
  </si>
  <si>
    <t>Uterus and adnexa interventions for malignancy, major complexity</t>
  </si>
  <si>
    <t>N12B</t>
  </si>
  <si>
    <t>Uterus and adnexa interventions for malignancy, intermediate complexity</t>
  </si>
  <si>
    <t>N12C</t>
  </si>
  <si>
    <t>Uterus and adnexa interventions for malignancy, minor complexity</t>
  </si>
  <si>
    <t>N60A</t>
  </si>
  <si>
    <t>Female reproductive system malignancy, major complexity</t>
  </si>
  <si>
    <t>N60B</t>
  </si>
  <si>
    <t>Female reproductive system malignancy, minor complexity</t>
  </si>
  <si>
    <t>N61A</t>
  </si>
  <si>
    <t>Female reproductive system infections, major complexity</t>
  </si>
  <si>
    <t>N61B</t>
  </si>
  <si>
    <t>Female reproductive system infections, minor complexity</t>
  </si>
  <si>
    <t>N62A</t>
  </si>
  <si>
    <t>Menstrual and other female reproductive system disorders, major complexity</t>
  </si>
  <si>
    <t>N62B</t>
  </si>
  <si>
    <t>Menstrual and other female reproductive system disorders, minor complexity</t>
  </si>
  <si>
    <t>O01A</t>
  </si>
  <si>
    <t>14</t>
  </si>
  <si>
    <t>Caesarean delivery, major complexity</t>
  </si>
  <si>
    <t>O01B</t>
  </si>
  <si>
    <t>Caesarean delivery, intermediate complexity</t>
  </si>
  <si>
    <t>O01C</t>
  </si>
  <si>
    <t>Caesarean delivery, minor complexity</t>
  </si>
  <si>
    <t>O02A</t>
  </si>
  <si>
    <t>Vaginal delivery with General Intervention, major complexity</t>
  </si>
  <si>
    <t>O02B</t>
  </si>
  <si>
    <t>Vaginal delivery with General Intervention, minor complexity</t>
  </si>
  <si>
    <t>O03Z</t>
  </si>
  <si>
    <t>Ectopic pregnancy</t>
  </si>
  <si>
    <t>O04A</t>
  </si>
  <si>
    <t>Postpartum and post abortion with General Intervention, major complexity</t>
  </si>
  <si>
    <t>O04B</t>
  </si>
  <si>
    <t>Postpartum and post abortion with General Intervention, minor complexity</t>
  </si>
  <si>
    <t>O05Z</t>
  </si>
  <si>
    <t>Abortion with General Intervention</t>
  </si>
  <si>
    <t>O60A</t>
  </si>
  <si>
    <t>Vaginal delivery, major complexity</t>
  </si>
  <si>
    <t>O60B</t>
  </si>
  <si>
    <t>Vaginal delivery, intermediate complexity</t>
  </si>
  <si>
    <t>O60C</t>
  </si>
  <si>
    <t>Vaginal delivery, minor complexity</t>
  </si>
  <si>
    <t>O61A</t>
  </si>
  <si>
    <t>Postpartum and post abortion without General Intervention, major complexity</t>
  </si>
  <si>
    <t>O61B</t>
  </si>
  <si>
    <t>Postpartum and post abortion without General Intervention, minor complexity</t>
  </si>
  <si>
    <t>O63A</t>
  </si>
  <si>
    <t>Abortion without General Intervention, major complexity</t>
  </si>
  <si>
    <t>O63B</t>
  </si>
  <si>
    <t>Abortion without General Intervention, minor complexity</t>
  </si>
  <si>
    <t>O67A</t>
  </si>
  <si>
    <t>Diabetes mellitus and intermediate hyperglycaemia in pregnancy and the puerperium, major complexity</t>
  </si>
  <si>
    <t>O67B</t>
  </si>
  <si>
    <t>Diabetes mellitus and intermediate hyperglycaemia in pregnancy and the puerperium, minor complexity</t>
  </si>
  <si>
    <t>O68A</t>
  </si>
  <si>
    <t>Maternal medical conditions complicating pregnancy and the puerperium, major complexity</t>
  </si>
  <si>
    <t>O68B</t>
  </si>
  <si>
    <t>Maternal medical conditions complicating pregnancy and the puerperium, minor complexity</t>
  </si>
  <si>
    <t>O69A</t>
  </si>
  <si>
    <t>Gestational disorders complicating pregnancy and the puerperium, major complexity</t>
  </si>
  <si>
    <t>O69B</t>
  </si>
  <si>
    <t>Gestational disorders complicating pregnancy and the puerperium, minor complexity</t>
  </si>
  <si>
    <t>O70A</t>
  </si>
  <si>
    <t>Care and screening for other antenatal presentations, major complexity</t>
  </si>
  <si>
    <t>O70B</t>
  </si>
  <si>
    <t>Care and screening for other antenatal presentations, minor complexity</t>
  </si>
  <si>
    <t>P01Z</t>
  </si>
  <si>
    <t>15</t>
  </si>
  <si>
    <t>Neonate with significant General Intervention or ventilatory support 96 hours or more, died or transferred to acute facility in less than 5 days</t>
  </si>
  <si>
    <t>P02Z</t>
  </si>
  <si>
    <t>Cardiothoracic and vascular interventions for neonates</t>
  </si>
  <si>
    <t>P03A</t>
  </si>
  <si>
    <t>Neonate, admission weight 1000-1499g with significant General Intervention or ventilatory support 96 hours or more, major complexity</t>
  </si>
  <si>
    <t>P03B</t>
  </si>
  <si>
    <t>Neonate, admission weight 1000-1499g with significant General Intervention or ventilatory support 96 hours or more, minor complexity</t>
  </si>
  <si>
    <t>P04A</t>
  </si>
  <si>
    <t>Neonate, admission weight 1500-1999g with significant General Intervention or ventilatory support 96 hours or more, major complexity</t>
  </si>
  <si>
    <t>P04B</t>
  </si>
  <si>
    <t>Neonate, admission weight 1500-1999g with significant General Intervention or ventilatory support 96 hours or more, minor complexity</t>
  </si>
  <si>
    <t>P05A</t>
  </si>
  <si>
    <t>Neonate, admission weight 2000-2499g with significant General Intervention or ventilatory support 96 hours or more, major complexity</t>
  </si>
  <si>
    <t>P05B</t>
  </si>
  <si>
    <t>Neonate, admission weight 2000-2499g with significant General Intervention or ventilatory support 96 hours or more, minor complexity</t>
  </si>
  <si>
    <t>P06A</t>
  </si>
  <si>
    <t>Neonate, admission weight 2500g or more with significant General Intervention or ventilatory support 96 hours or more, major complexity</t>
  </si>
  <si>
    <t>P06B</t>
  </si>
  <si>
    <t>Neonate, admission weight 2500g or more with significant General Intervention or ventilatory support 96 hours or more, minor complexity</t>
  </si>
  <si>
    <t>P07Z</t>
  </si>
  <si>
    <t>Neonate, admission weight less than 750g with significant General Intervention</t>
  </si>
  <si>
    <t>P08Z</t>
  </si>
  <si>
    <t>Neonate, admission weight 750-999g with significant General Intervention</t>
  </si>
  <si>
    <t>P60A</t>
  </si>
  <si>
    <t>Neonate without significant General Intervention or ventilatory support 96 hours or more, died or transferred to acute facility in less than 5 days, major complexity</t>
  </si>
  <si>
    <t>P60B</t>
  </si>
  <si>
    <t>Neonate without significant General Intervention or ventilatory support 96 hours or more, died or transferred to acute facility in less than 5 days, minor complexity</t>
  </si>
  <si>
    <t>P61Z</t>
  </si>
  <si>
    <t>Neonate, admission weight less than 750g without significant General Intervention</t>
  </si>
  <si>
    <t>P62A</t>
  </si>
  <si>
    <t>Neonate, admission weight 750-999g without significant General Intervention, major complexity</t>
  </si>
  <si>
    <t>P62B</t>
  </si>
  <si>
    <t>Neonate, admission weight 750-999g without significant General Intervention, minor complexity</t>
  </si>
  <si>
    <t>P63A</t>
  </si>
  <si>
    <t>Neonate, admission weight 1000-1249g without significant General Intervention or ventilatory support 96 hours or more, major complexity</t>
  </si>
  <si>
    <t>P63B</t>
  </si>
  <si>
    <t>Neonate, admission weight 1000-1249g without significant General Intervention or ventilatory support 96 hours or more, minor complexity</t>
  </si>
  <si>
    <t>P64A</t>
  </si>
  <si>
    <t>Neonate, admission weight 1250-1499g without significant General Intervention or ventilatory support 96 hours or more, major complexity</t>
  </si>
  <si>
    <t>P64B</t>
  </si>
  <si>
    <t>Neonate, admission weight 1250-1499g without significant General Intervention or ventilatory support 96 hours or more, minor complexity</t>
  </si>
  <si>
    <t>P65A</t>
  </si>
  <si>
    <t>Neonate, admission weight 1500-1999g without significant General Intervention or ventilatory support 96 hours or more, extreme complexity</t>
  </si>
  <si>
    <t>P65B</t>
  </si>
  <si>
    <t>Neonate, admission weight 1500-1999g without significant General Intervention or ventilatory support 96 hours or more, major complexity</t>
  </si>
  <si>
    <t>P65C</t>
  </si>
  <si>
    <t>Neonate, admission weight 1500-1999g without significant General Intervention or ventilatory support 96 hours or more, intermediate complexity</t>
  </si>
  <si>
    <t>P65D</t>
  </si>
  <si>
    <t>Neonate, admission weight 1500-1999g without significant General Intervention or ventilatory support 96 hours or more, minor complexity</t>
  </si>
  <si>
    <t>P66A</t>
  </si>
  <si>
    <t>Neonate, admission weight 2000-2499g without significant General Intervention or ventilatory support 96 hours or more, extreme complexity</t>
  </si>
  <si>
    <t>P66B</t>
  </si>
  <si>
    <t>Neonate, admission weight 2000-2499g without significant General Intervention or ventilatory support 96 hours or more, major complexity</t>
  </si>
  <si>
    <t>P66C</t>
  </si>
  <si>
    <t>Neonate, admission weight 2000-2499g without significant General Intervention or ventilatory support 96 hours or more, intermediate complexity</t>
  </si>
  <si>
    <t>P66D</t>
  </si>
  <si>
    <t>Neonate, admission weight 2000-2499g without significant General Intervention or ventilatory support 96 hours or more, minor complexity</t>
  </si>
  <si>
    <t>P67A</t>
  </si>
  <si>
    <t>Neonate, admission weight 2500g or more without significant General Intervention or ventilatory support 96 hours or more, less than 37 completed weeks gestation, extreme complexity</t>
  </si>
  <si>
    <t>P67B</t>
  </si>
  <si>
    <t>Neonate, admission weight 2500g or more without significant General Intervention or ventilatory support 96 hours or more, less than 37 completed weeks gestation, major complexity</t>
  </si>
  <si>
    <t>P67C</t>
  </si>
  <si>
    <t>Neonate, admission weight 2500g or more without significant General Intervention or ventilatory support 96 hours or more, less than 37 completed weeks gestation, intermediate complexity</t>
  </si>
  <si>
    <t>P67D</t>
  </si>
  <si>
    <t>Neonate, admission weight 2500g or more without significant General Intervention or ventilatory support 96 hours or more, less than 37 completed weeks gestation, minor complexity</t>
  </si>
  <si>
    <t>P68A</t>
  </si>
  <si>
    <t>Neonate, admission weight 2500g or more without significant General Intervention or ventilatory support 96 hours or more, 37 or more completed weeks gestation, extreme complexity</t>
  </si>
  <si>
    <t>P68B</t>
  </si>
  <si>
    <t>Neonate, admission weight 2500g or more without significant General Intervention or ventilatory support 96 hours or more, 37 or more completed weeks gestation, major complexity</t>
  </si>
  <si>
    <t>P68C</t>
  </si>
  <si>
    <t>Neonate, admission weight 2500g or more without significant General Intervention or ventilatory support 96 hours or more, 37 or more completed weeks gestation, intermediate complexity</t>
  </si>
  <si>
    <t>P68D</t>
  </si>
  <si>
    <t>Neonate, admission weight 2500g or more without significant General Intervention or ventilatory support 96 hours or more, 37 or more completed weeks gestation, minor complexity</t>
  </si>
  <si>
    <t>Q01Z</t>
  </si>
  <si>
    <t>16</t>
  </si>
  <si>
    <t>Splenectomy</t>
  </si>
  <si>
    <t>Q02A</t>
  </si>
  <si>
    <t>Blood and immune system disorders with other General Intervention, major complexity</t>
  </si>
  <si>
    <t>Q02B</t>
  </si>
  <si>
    <t>Blood and immune system disorders with other General Intervention, minor complexity</t>
  </si>
  <si>
    <t>Q60A</t>
  </si>
  <si>
    <t>Reticuloendothelial and immunity disorders, major complexity</t>
  </si>
  <si>
    <t>Q60B</t>
  </si>
  <si>
    <t>Reticuloendothelial and immunity disorders, minor complexity</t>
  </si>
  <si>
    <t>Q61A</t>
  </si>
  <si>
    <t>Red blood cell disorders, major complexity</t>
  </si>
  <si>
    <t>Q61B</t>
  </si>
  <si>
    <t>Red blood cell disorders, intermediate complexity</t>
  </si>
  <si>
    <t>Q61C</t>
  </si>
  <si>
    <t>Red blood cell disorders, minor complexity</t>
  </si>
  <si>
    <t>Q62A</t>
  </si>
  <si>
    <t>Coagulation disorders, major complexity</t>
  </si>
  <si>
    <t>Q62B</t>
  </si>
  <si>
    <t>Coagulation disorders, minor complexity</t>
  </si>
  <si>
    <t>R01A</t>
  </si>
  <si>
    <t>17</t>
  </si>
  <si>
    <t>Lymphoma and leukaemia with major General Intervention, major complexity</t>
  </si>
  <si>
    <t>R01B</t>
  </si>
  <si>
    <t>Lymphoma and leukaemia with major General Intervention, minor complexity</t>
  </si>
  <si>
    <t>R02A</t>
  </si>
  <si>
    <t>Other neoplastic disorders with major General Intervention, major complexity</t>
  </si>
  <si>
    <t>R02B</t>
  </si>
  <si>
    <t>Other neoplastic disorders with major General Intervention, intermediate complexity</t>
  </si>
  <si>
    <t>R02C</t>
  </si>
  <si>
    <t>Other neoplastic disorders with major General Intervention, minor complexity</t>
  </si>
  <si>
    <t>R03A</t>
  </si>
  <si>
    <t>Lymphoma and leukaemia with other General Intervention, major complexity</t>
  </si>
  <si>
    <t>R03B</t>
  </si>
  <si>
    <t>Lymphoma and leukaemia with other General Intervention, intermediate complexity</t>
  </si>
  <si>
    <t>R03C</t>
  </si>
  <si>
    <t>Lymphoma and leukaemia with other General Intervention, minor complexity</t>
  </si>
  <si>
    <t>R04A</t>
  </si>
  <si>
    <t>Other neoplastic disorders with other General Intervention, major complexity</t>
  </si>
  <si>
    <t>R04B</t>
  </si>
  <si>
    <t>Other neoplastic disorders with other General Intervention, minor complexity</t>
  </si>
  <si>
    <t>R05A</t>
  </si>
  <si>
    <t>Other haematopoietic stem cell transplantation, age 16 years or less, or major complexity</t>
  </si>
  <si>
    <t>R05B</t>
  </si>
  <si>
    <t>Other haematopoietic stem cell transplantation, age 17 years or more, and minor complexity</t>
  </si>
  <si>
    <t>R06A</t>
  </si>
  <si>
    <t>Autologous haematopoietic stem cell transplantation, major complexity</t>
  </si>
  <si>
    <t>R06B</t>
  </si>
  <si>
    <t>Autologous haematopoietic stem cell transplantation, intermediate complexity</t>
  </si>
  <si>
    <t>R06C</t>
  </si>
  <si>
    <t>Autologous haematopoietic stem cell transplantation, minor complexity</t>
  </si>
  <si>
    <t>R60A</t>
  </si>
  <si>
    <t>Acute leukaemia, major complexity</t>
  </si>
  <si>
    <t>R60B</t>
  </si>
  <si>
    <t>Acute leukaemia, intermediate complexity</t>
  </si>
  <si>
    <t>R60C</t>
  </si>
  <si>
    <t>Acute leukaemia, minor complexity</t>
  </si>
  <si>
    <t>R61A</t>
  </si>
  <si>
    <t>Lymphoma and non-acute leukaemia, major complexity</t>
  </si>
  <si>
    <t>R61B</t>
  </si>
  <si>
    <t>Lymphoma and non-acute leukaemia, intermediate complexity</t>
  </si>
  <si>
    <t>R61C</t>
  </si>
  <si>
    <t>Lymphoma and non-acute leukaemia, minor complexity</t>
  </si>
  <si>
    <t>R62A</t>
  </si>
  <si>
    <t>Other neoplastic disorders, major complexity</t>
  </si>
  <si>
    <t>R62B</t>
  </si>
  <si>
    <t>Other neoplastic disorders, intermediate complexity</t>
  </si>
  <si>
    <t>R62C</t>
  </si>
  <si>
    <t>Other neoplastic disorders, minor complexity</t>
  </si>
  <si>
    <t>R63Z</t>
  </si>
  <si>
    <t>Pharmacotherapy for neoplastic disorders</t>
  </si>
  <si>
    <t>T01A</t>
  </si>
  <si>
    <t>18</t>
  </si>
  <si>
    <t>Infectious and parasitic diseases with General Intervention, major complexity</t>
  </si>
  <si>
    <t>T01B</t>
  </si>
  <si>
    <t>Infectious and parasitic diseases with General Intervention, intermediate complexity</t>
  </si>
  <si>
    <t>T01C</t>
  </si>
  <si>
    <t>Infectious and parasitic diseases with General Intervention, minor complexity</t>
  </si>
  <si>
    <t>T40Z</t>
  </si>
  <si>
    <t>Infectious and parasitic diseases with ventilatory support</t>
  </si>
  <si>
    <t>T60A</t>
  </si>
  <si>
    <t>Sepsis, septic shock and systemic infection, major complexity</t>
  </si>
  <si>
    <t>T60B</t>
  </si>
  <si>
    <t>Sepsis, septic shock and systemic infection, intermediate complexity</t>
  </si>
  <si>
    <t>T60C</t>
  </si>
  <si>
    <t>Sepsis, septic shock and systemic infection, minor complexity</t>
  </si>
  <si>
    <t>T61A</t>
  </si>
  <si>
    <t>Postoperative infections, major complexity</t>
  </si>
  <si>
    <t>T61B</t>
  </si>
  <si>
    <t>Postoperative infections, minor complexity</t>
  </si>
  <si>
    <t>T62A</t>
  </si>
  <si>
    <t>Fever of unknown origin, major complexity</t>
  </si>
  <si>
    <t>T62B</t>
  </si>
  <si>
    <t>Fever of unknown origin, minor complexity</t>
  </si>
  <si>
    <t>T63A</t>
  </si>
  <si>
    <t>Viral illnesses, major complexity</t>
  </si>
  <si>
    <t>T63B</t>
  </si>
  <si>
    <t>Viral illnesses, minor complexity</t>
  </si>
  <si>
    <t>T64A</t>
  </si>
  <si>
    <t>Other infectious and parasitic diseases, major complexity</t>
  </si>
  <si>
    <t>T64B</t>
  </si>
  <si>
    <t>Other infectious and parasitic diseases, intermediate complexity</t>
  </si>
  <si>
    <t>T64C</t>
  </si>
  <si>
    <t>Other infectious and parasitic diseases, minor complexity</t>
  </si>
  <si>
    <t>U40Z</t>
  </si>
  <si>
    <t>19</t>
  </si>
  <si>
    <t>Mental health treatment with ECT, same-day</t>
  </si>
  <si>
    <t>U60Z</t>
  </si>
  <si>
    <t>Mental health treatment without ECT, same-day</t>
  </si>
  <si>
    <t>U61A</t>
  </si>
  <si>
    <t>Schizophrenia disorders, major complexity</t>
  </si>
  <si>
    <t>U61B</t>
  </si>
  <si>
    <t>Schizophrenia disorders, minor complexity</t>
  </si>
  <si>
    <t>U62A</t>
  </si>
  <si>
    <t>Paranoia and acute psychotic disorders, major complexity</t>
  </si>
  <si>
    <t>U62B</t>
  </si>
  <si>
    <t>Paranoia and acute psychotic disorders, minor complexity</t>
  </si>
  <si>
    <t>U63A</t>
  </si>
  <si>
    <t>Major affective disorders, major complexity</t>
  </si>
  <si>
    <t>U63B</t>
  </si>
  <si>
    <t>Major affective disorders, minor complexity</t>
  </si>
  <si>
    <t>U64A</t>
  </si>
  <si>
    <t>Other affective and somatoform disorders, major complexity</t>
  </si>
  <si>
    <t>U64B</t>
  </si>
  <si>
    <t>Other affective and somatoform disorders, minor complexity</t>
  </si>
  <si>
    <t>U65A</t>
  </si>
  <si>
    <t>Anxiety disorders, major complexity</t>
  </si>
  <si>
    <t>U65B</t>
  </si>
  <si>
    <t>Anxiety disorders, minor complexity</t>
  </si>
  <si>
    <t>U66A</t>
  </si>
  <si>
    <t>Eating and obsessive-compulsive disorders, major complexity</t>
  </si>
  <si>
    <t>U66B</t>
  </si>
  <si>
    <t>Eating and obsessive-compulsive disorders, minor complexity</t>
  </si>
  <si>
    <t>U67A</t>
  </si>
  <si>
    <t>Personality disorders and acute reactions, major complexity</t>
  </si>
  <si>
    <t>U67B</t>
  </si>
  <si>
    <t>Personality disorders and acute reactions, minor complexity</t>
  </si>
  <si>
    <t>U68A</t>
  </si>
  <si>
    <t>Neurodevelopmental disorders and symbolic dysfunctions, major complexity</t>
  </si>
  <si>
    <t>U68B</t>
  </si>
  <si>
    <t>Neurodevelopmental disorders and symbolic dysfunctions, minor complexity</t>
  </si>
  <si>
    <t>U69A</t>
  </si>
  <si>
    <t>Mental health and behavioural disorders in the postnatal period, major complexity</t>
  </si>
  <si>
    <t>U69B</t>
  </si>
  <si>
    <t>Mental health and behavioural disorders in the postnatal period, minor complexity</t>
  </si>
  <si>
    <t>V60A</t>
  </si>
  <si>
    <t>20</t>
  </si>
  <si>
    <t>Alcohol intoxication and withdrawal, major complexity</t>
  </si>
  <si>
    <t>V60B</t>
  </si>
  <si>
    <t>Alcohol intoxication and withdrawal, minor complexity</t>
  </si>
  <si>
    <t>V61A</t>
  </si>
  <si>
    <t>Drug intoxication and withdrawal, major complexity</t>
  </si>
  <si>
    <t>V61B</t>
  </si>
  <si>
    <t>Drug intoxication and withdrawal, minor complexity</t>
  </si>
  <si>
    <t>V62A</t>
  </si>
  <si>
    <t>Alcohol use and dependence, major complexity</t>
  </si>
  <si>
    <t>V62B</t>
  </si>
  <si>
    <t>Alcohol use and dependence, minor complexity</t>
  </si>
  <si>
    <t>V63Z</t>
  </si>
  <si>
    <t>Opioid use and dependence</t>
  </si>
  <si>
    <t>V64A</t>
  </si>
  <si>
    <t>Other drug use and dependence, major complexity</t>
  </si>
  <si>
    <t>V64B</t>
  </si>
  <si>
    <t>Other drug use and dependence, minor complexity</t>
  </si>
  <si>
    <t>W01A</t>
  </si>
  <si>
    <t>21</t>
  </si>
  <si>
    <t>Ventilatory support, tracheostomy and cranial interventions for multiple significant trauma, major complexity</t>
  </si>
  <si>
    <t>W01B</t>
  </si>
  <si>
    <t>Ventilatory support, tracheostomy and cranial interventions for multiple significant trauma, intermediate complexity</t>
  </si>
  <si>
    <t>W01C</t>
  </si>
  <si>
    <t>Ventilatory support, tracheostomy and cranial interventions for multiple significant trauma, minor complexity</t>
  </si>
  <si>
    <t>W02A</t>
  </si>
  <si>
    <t>Hip, femur and lower limb interventions for multiple significant trauma, major complexity</t>
  </si>
  <si>
    <t>W02B</t>
  </si>
  <si>
    <t>Hip, femur and lower limb interventions for multiple significant trauma, minor complexity</t>
  </si>
  <si>
    <t>W03Z</t>
  </si>
  <si>
    <t>Abdominal interventions for multiple significant trauma</t>
  </si>
  <si>
    <t>W04A</t>
  </si>
  <si>
    <t>Multiple significant trauma with other General Intervention, major complexity</t>
  </si>
  <si>
    <t>W04B</t>
  </si>
  <si>
    <t>Multiple significant trauma with other General Intervention, minor complexity</t>
  </si>
  <si>
    <t>W60Z</t>
  </si>
  <si>
    <t>Multiple significant trauma, transferred to acute facility in less than 5 days</t>
  </si>
  <si>
    <t>W61A</t>
  </si>
  <si>
    <t>Multiple significant trauma without General Intervention, major complexity</t>
  </si>
  <si>
    <t>W61B</t>
  </si>
  <si>
    <t>Multiple significant trauma without General Intervention, minor complexity</t>
  </si>
  <si>
    <t>X02A</t>
  </si>
  <si>
    <t>Microvascular tissue transfer and skin grafts for injuries to hand, major complexity</t>
  </si>
  <si>
    <t>X02B</t>
  </si>
  <si>
    <t>Microvascular tissue transfer and skin grafts for injuries to hand, minor complexity</t>
  </si>
  <si>
    <t>X04A</t>
  </si>
  <si>
    <t>Other interventions for injuries to lower limb, major complexity</t>
  </si>
  <si>
    <t>X04B</t>
  </si>
  <si>
    <t>Other interventions for injuries to lower limb, minor complexity</t>
  </si>
  <si>
    <t>X05A</t>
  </si>
  <si>
    <t>Other interventions for injuries to hand, major complexity</t>
  </si>
  <si>
    <t>X05B</t>
  </si>
  <si>
    <t>Other interventions for injuries to hand, minor complexity</t>
  </si>
  <si>
    <t>X06A</t>
  </si>
  <si>
    <t>Other interventions for other injuries, major complexity</t>
  </si>
  <si>
    <t>X06B</t>
  </si>
  <si>
    <t>Other interventions for other injuries, intermediate complexity</t>
  </si>
  <si>
    <t>X06C</t>
  </si>
  <si>
    <t>Other interventions for other injuries, minor complexity</t>
  </si>
  <si>
    <t>X07A</t>
  </si>
  <si>
    <t>Skin grafts for injuries excluding hand, major complexity</t>
  </si>
  <si>
    <t>X07B</t>
  </si>
  <si>
    <t>Skin grafts for injuries excluding hand, intermediate complexity</t>
  </si>
  <si>
    <t>X07C</t>
  </si>
  <si>
    <t>Skin grafts for injuries excluding hand, minor complexity</t>
  </si>
  <si>
    <t>X40A</t>
  </si>
  <si>
    <t>Injuries, poisoning and toxic effects of drugs with ventilatory support, major complexity</t>
  </si>
  <si>
    <t>X40B</t>
  </si>
  <si>
    <t>Injuries, poisoning and toxic effects of drugs with ventilatory support, minor complexity</t>
  </si>
  <si>
    <t>X60A</t>
  </si>
  <si>
    <t>Injuries, major complexity</t>
  </si>
  <si>
    <t>X60B</t>
  </si>
  <si>
    <t>Injuries, minor complexity</t>
  </si>
  <si>
    <t>X61A</t>
  </si>
  <si>
    <t>Allergic reactions, major complexity</t>
  </si>
  <si>
    <t>X61B</t>
  </si>
  <si>
    <t>Allergic reactions, minor complexity</t>
  </si>
  <si>
    <t>X62A</t>
  </si>
  <si>
    <t>Poisoning/toxic effects of drugs and other substances, major complexity</t>
  </si>
  <si>
    <t>X62B</t>
  </si>
  <si>
    <t>Poisoning/toxic effects of drugs and other substances, minor complexity</t>
  </si>
  <si>
    <t>X63A</t>
  </si>
  <si>
    <t>Sequelae of treatment, major complexity</t>
  </si>
  <si>
    <t>X63B</t>
  </si>
  <si>
    <t>Sequelae of treatment, minor complexity</t>
  </si>
  <si>
    <t>X64A</t>
  </si>
  <si>
    <t>Other injuries, poisonings and toxic effects, major complexity</t>
  </si>
  <si>
    <t>X64B</t>
  </si>
  <si>
    <t>Other injuries, poisonings and toxic effects, intermediate complexity</t>
  </si>
  <si>
    <t>X64C</t>
  </si>
  <si>
    <t>Other injuries, poisonings and toxic effects, minor complexity</t>
  </si>
  <si>
    <t>Y01Z</t>
  </si>
  <si>
    <t>22</t>
  </si>
  <si>
    <t>Ventilatory support 96 hours or more or tracheostomy for burns or General Intervention for severe full thickness burns</t>
  </si>
  <si>
    <t>Y02A</t>
  </si>
  <si>
    <t>Skin grafts for other burns, major complexity</t>
  </si>
  <si>
    <t>Y02B</t>
  </si>
  <si>
    <t>Skin grafts for other burns, intermediate complexity</t>
  </si>
  <si>
    <t>Y02C</t>
  </si>
  <si>
    <t>Skin grafts for other burns, minor complexity</t>
  </si>
  <si>
    <t>Y03A</t>
  </si>
  <si>
    <t>Other General Intervention for other burns, major complexity</t>
  </si>
  <si>
    <t>Y03B</t>
  </si>
  <si>
    <t>Other General Intervention for other burns, minor complexity</t>
  </si>
  <si>
    <t>Y60Z</t>
  </si>
  <si>
    <t>Burns, transferred to acute facility in less than 5 days</t>
  </si>
  <si>
    <t>Y61Z</t>
  </si>
  <si>
    <t>Severe burns</t>
  </si>
  <si>
    <t>Y62A</t>
  </si>
  <si>
    <t>Other burns, major complexity</t>
  </si>
  <si>
    <t>Y62B</t>
  </si>
  <si>
    <t>Other burns, minor complexity</t>
  </si>
  <si>
    <t>Z01A</t>
  </si>
  <si>
    <t>23</t>
  </si>
  <si>
    <t>Other contacts with health services with General Intervention, major complexity</t>
  </si>
  <si>
    <t>Z01B</t>
  </si>
  <si>
    <t>Other contacts with health services with General Intervention, minor complexity</t>
  </si>
  <si>
    <t>Z40Z</t>
  </si>
  <si>
    <t>Other contacts with health services with endoscopy</t>
  </si>
  <si>
    <t>Z61A</t>
  </si>
  <si>
    <t>Signs and symptoms, major complexity</t>
  </si>
  <si>
    <t>Z61B</t>
  </si>
  <si>
    <t>Signs and symptoms, minor complexity</t>
  </si>
  <si>
    <t>Z63A</t>
  </si>
  <si>
    <t>Other follow up after surgery or medical care, major complexity</t>
  </si>
  <si>
    <t>Z63B</t>
  </si>
  <si>
    <t>Other follow up after surgery or medical care, minor complexity</t>
  </si>
  <si>
    <t>Z64A</t>
  </si>
  <si>
    <t>Other factors influencing health status, major complexity</t>
  </si>
  <si>
    <t>Z64B</t>
  </si>
  <si>
    <t>Other factors influencing health status, minor complexity</t>
  </si>
  <si>
    <t>Z65Z</t>
  </si>
  <si>
    <t>Congenital malformations, chromosomal abnormalities and problems arising in the neonatal period</t>
  </si>
  <si>
    <t>Z66Z</t>
  </si>
  <si>
    <t>Sleep disorders</t>
  </si>
  <si>
    <t>DRG</t>
  </si>
  <si>
    <t>WorkCover DRG Item Number Code</t>
  </si>
  <si>
    <t>GIs Unrelated to Principal Diagnosis, Major Complexity</t>
  </si>
  <si>
    <t>GIs Unrelated to Principal Diagnosis, Intermediate Complexity</t>
  </si>
  <si>
    <t>GIs Unrelated to Principal Diagnosis, Minor Complexity</t>
  </si>
  <si>
    <t>Ventilation &gt;= 336 Hours, Major Complexity</t>
  </si>
  <si>
    <t>Ventilation &gt;= 336 Hours, Minor Complexity</t>
  </si>
  <si>
    <t>Ventilation &gt;= 96 Hours and &lt; 336 Hours, Major Complexity</t>
  </si>
  <si>
    <t>Ventilation &gt;= 96 Hours and &lt; 336 Hours, Intermediate Complexity</t>
  </si>
  <si>
    <t>Ventilation &gt;= 96 Hours and &lt; 336 Hours, Minor Complexity</t>
  </si>
  <si>
    <t>Tracheostomy, Major Complexity</t>
  </si>
  <si>
    <t>Tracheostomy, Intermediate Complexity</t>
  </si>
  <si>
    <t>Tracheostomy, Minor Complexity</t>
  </si>
  <si>
    <t>Ventricular Shunt Revision</t>
  </si>
  <si>
    <t>Cranial Interventions, Major Complexity</t>
  </si>
  <si>
    <t>Cranial Interventions, Intermediate Complexity</t>
  </si>
  <si>
    <t>Cranial Interventions, Minor Complexity</t>
  </si>
  <si>
    <t>Spinal Interventions, Major Complexity</t>
  </si>
  <si>
    <t>Spinal Interventions, Intermediate Complexity</t>
  </si>
  <si>
    <t>Spinal Interventions, Minor Complexity</t>
  </si>
  <si>
    <t>Extracranial Vascular Interventions, Major Complexity</t>
  </si>
  <si>
    <t>Extracranial Vascular Interventions, Intermediate Complexity</t>
  </si>
  <si>
    <t>Extracranial Vascular Interventions, Minor Complexity</t>
  </si>
  <si>
    <t>Carpal Tunnel Release</t>
  </si>
  <si>
    <t>Interventions for Cerebral Palsy, Muscular Dystrophy and Neuropathy, Major Complexity</t>
  </si>
  <si>
    <t>Interventions for Cerebral Palsy, Muscular Dystrophy and Neuropathy, Intermediate Complexity</t>
  </si>
  <si>
    <t>Interventions for Cerebral Palsy, Muscular Dystrophy and Neuropathy, Minor Complexity</t>
  </si>
  <si>
    <t>Cranial or Peripheral Nerve and Other Nervous System Interventions, Major Complexity</t>
  </si>
  <si>
    <t>Cranial or Peripheral Nerve and Other Nervous System Interventions, Minor Complexity</t>
  </si>
  <si>
    <t>Endovascular Clot Retrieval, Major Complexity</t>
  </si>
  <si>
    <t>Endovascular Clot Retrieval, Minor Complexity</t>
  </si>
  <si>
    <t>Plasmapheresis with Neurological Disease, Sameday</t>
  </si>
  <si>
    <t>Telemetric EEG Monitoring, Major Complexity</t>
  </si>
  <si>
    <t>Telemetric EEG Monitoring, Minor Complexity</t>
  </si>
  <si>
    <t>Nervous System Disorders with Ventilator Support, Major Complexity</t>
  </si>
  <si>
    <t>Nervous System Disorders with Ventilator Support, Intermediate Complexity</t>
  </si>
  <si>
    <t>Nervous System Disorders with Ventilator Support, Minor Complexity</t>
  </si>
  <si>
    <t>Dementia and Other Chronic Disturbances of Cerebral Function, Major Complexity</t>
  </si>
  <si>
    <t>Dementia and Other Chronic Disturbances of Cerebral Function, Minor Complexity</t>
  </si>
  <si>
    <t>Delirium, Major Complexity</t>
  </si>
  <si>
    <t>Delirium, Minor Complexity</t>
  </si>
  <si>
    <t>Cerebral Palsy</t>
  </si>
  <si>
    <t>Nervous System Neoplastic Disorders, Major Complexity</t>
  </si>
  <si>
    <t>Nervous System Neoplastic Disorders, Minor Complexity</t>
  </si>
  <si>
    <t>Degenerative Nervous System Disorders, Major Complexity</t>
  </si>
  <si>
    <t>Degenerative Nervous System Disorders, Intermediate Complexity</t>
  </si>
  <si>
    <t>Degenerative Nervous System Disorders, Minor Complexity</t>
  </si>
  <si>
    <t>Multiple Sclerosis and Cerebellar Ataxia, Major Complexity</t>
  </si>
  <si>
    <t>Multiple Sclerosis and Cerebellar Ataxia, Minor Complexity</t>
  </si>
  <si>
    <t>TIA and Precerebral Occlusion, Major Complexity</t>
  </si>
  <si>
    <t>TIA and Precerebral Occlusion, Minor Complexity</t>
  </si>
  <si>
    <t>Stroke and Other Cerebrovascular Disorders, Major Complexity</t>
  </si>
  <si>
    <t>Stroke and Other Cerebrovascular Disorders, Intermediate Complexity</t>
  </si>
  <si>
    <t>Stroke and Other Cerebrovascular Disorders, Minor Complexity</t>
  </si>
  <si>
    <t>Stroke and Other Cerebrovascular Disorders, Transferred &lt; 5 Days</t>
  </si>
  <si>
    <t>Cranial and Peripheral Nerve Disorders, Major Complexity</t>
  </si>
  <si>
    <t>Cranial and Peripheral Nerve Disorders, Minor Complexity</t>
  </si>
  <si>
    <t>Nervous System Infection Excluding Viral Meningitis, Major Complexity</t>
  </si>
  <si>
    <t>Nervous System Infection Excluding Viral Meningitis, Minor Complexity</t>
  </si>
  <si>
    <t>Viral Meningitis, Major Complexity</t>
  </si>
  <si>
    <t>Viral Meningitis, Minor Complexity</t>
  </si>
  <si>
    <t>Nontraumatic Stupor and Coma, Major Complexity</t>
  </si>
  <si>
    <t>Nontraumatic Stupor and Coma, Minor Complexity</t>
  </si>
  <si>
    <t>Febrile Convulsions</t>
  </si>
  <si>
    <t>Seizures, Major Complexity</t>
  </si>
  <si>
    <t>Seizures, Minor Complexity</t>
  </si>
  <si>
    <t>Headaches, Major Complexity</t>
  </si>
  <si>
    <t>Headaches, Minor Complexity</t>
  </si>
  <si>
    <t>Intracranial Injuries, Major Complexity</t>
  </si>
  <si>
    <t>Intracranial Injuries, Minor Complexity</t>
  </si>
  <si>
    <t>Intracranial Injuries, Transferred &lt; 5 Days</t>
  </si>
  <si>
    <t>Skull Fractures, Major Complexity</t>
  </si>
  <si>
    <t>Skull Fractures, Minor Complexity</t>
  </si>
  <si>
    <t>Other Head Injuries, Major Complexity</t>
  </si>
  <si>
    <t>Other Head Injuries, Minor Complexity</t>
  </si>
  <si>
    <t>Other Disorders of the Nervous System, Major Complexity</t>
  </si>
  <si>
    <t>Other Disorders of the Nervous System, Minor Complexity</t>
  </si>
  <si>
    <t>Chronic and Unspecified Paraplegia/Quadriplegia, Major Complexity</t>
  </si>
  <si>
    <t>Chronic and Unspecified Paraplegia/Quadriplegia, Intermediate Complexity</t>
  </si>
  <si>
    <t>Chronic and Unspecified Paraplegia/Quadriplegia, Minor Complexity</t>
  </si>
  <si>
    <t>Acute Paraplegia and Quadriplegia and Spinal Cord Conditions, Major Complexity</t>
  </si>
  <si>
    <t>Acute Paraplegia and Quadriplegia and Spinal Cord Conditions, Intermediate Complexity</t>
  </si>
  <si>
    <t>Acute Paraplegia and Quadriplegia and Spinal Cord Conditions, Minor Complexity</t>
  </si>
  <si>
    <t>Enucleations and Orbital Interventions, Major Complexity</t>
  </si>
  <si>
    <t>Enucleations and Orbital Interventions, Minor Complexity</t>
  </si>
  <si>
    <t>Retinal Interventions, Major Complexity</t>
  </si>
  <si>
    <t>Retinal Interventions, Minor Complexity</t>
  </si>
  <si>
    <t>Major Corneal, Scleral and Conjunctival Interventions, Major Complexity</t>
  </si>
  <si>
    <t>Major Corneal, Scleral and Conjunctival Interventions, Minor Complexity</t>
  </si>
  <si>
    <t>Strabismus Interventions</t>
  </si>
  <si>
    <t>Eyelid Interventions</t>
  </si>
  <si>
    <t>Other Corneal, Scleral and Conjunctival Interventions, Major Complexity</t>
  </si>
  <si>
    <t>Other Corneal, Scleral and Conjunctival Interventions, Minor Complexity</t>
  </si>
  <si>
    <t>Lacrimal Interventions</t>
  </si>
  <si>
    <t>Other Eye Interventions, Major Complexity</t>
  </si>
  <si>
    <t>Other Eye Interventions, Minor Complexity</t>
  </si>
  <si>
    <t>Glaucoma and Complex Cataract Interventions, Major Complexity</t>
  </si>
  <si>
    <t>Glaucoma and Complex Cataract Interventions, Minor Complexity</t>
  </si>
  <si>
    <t>Lens Interventions</t>
  </si>
  <si>
    <t>Acute and Major Eye Infections, Major Complexity</t>
  </si>
  <si>
    <t>Acute and Major Eye Infections, Minor Complexity</t>
  </si>
  <si>
    <t>Neurological and Vascular Disorders of the Eye, Major Complexity</t>
  </si>
  <si>
    <t>Neurological and Vascular Disorders of the Eye, Minor Complexity</t>
  </si>
  <si>
    <t>Hyphaema and Medically Managed Trauma to the Eye, Major Complexity</t>
  </si>
  <si>
    <t>Hyphaema and Medically Managed Trauma to the Eye, Minor Complexity</t>
  </si>
  <si>
    <t>Other Disorders of the Eye, Major Complexity</t>
  </si>
  <si>
    <t>Other Disorders of the Eye, Minor Complexity</t>
  </si>
  <si>
    <t>Cochlear Implant</t>
  </si>
  <si>
    <t>Head and Neck Interventions, Major Complexity</t>
  </si>
  <si>
    <t>Head and Neck Interventions, Intermediate Complexity</t>
  </si>
  <si>
    <t>Head and Neck Interventions, Minor Complexity</t>
  </si>
  <si>
    <t>Surgical Repair for Cleft Lip and Palate Disorders, Major Complexity</t>
  </si>
  <si>
    <t>Surgical Repair for Cleft Lip and Palate Disorders, Minor Complexity</t>
  </si>
  <si>
    <t>Maxillo Surgery, Major Complexity</t>
  </si>
  <si>
    <t>Maxillo Surgery, Minor Complexity</t>
  </si>
  <si>
    <t>Parotid Gland Interventions</t>
  </si>
  <si>
    <t>Sinus and Complex Middle Ear Interventions</t>
  </si>
  <si>
    <t>Nasal Interventions</t>
  </si>
  <si>
    <t>Tonsillectomy and Adenoidectomy</t>
  </si>
  <si>
    <t>Other Ear, Nose, Mouth and Throat Interventions, Major Complexity</t>
  </si>
  <si>
    <t>Other Ear, Nose, Mouth and Throat Interventions, Minor Complexity</t>
  </si>
  <si>
    <t>Myringotomy with Tube Insertion</t>
  </si>
  <si>
    <t>Mouth and Salivary Gland Interventions, Major Complexity</t>
  </si>
  <si>
    <t>Mouth and Salivary Gland Interventions, Minor Complexity</t>
  </si>
  <si>
    <t>Mastoid Interventions</t>
  </si>
  <si>
    <t>Dental Extractions and Restorations</t>
  </si>
  <si>
    <t>Ear, Nose, Mouth and Throat Malignancy, Major Complexity</t>
  </si>
  <si>
    <t>Ear, Nose, Mouth and Throat Malignancy, Minor Complexity</t>
  </si>
  <si>
    <t>Dysequilibrium, Major Complexity</t>
  </si>
  <si>
    <t>Dysequilibrium, Minor Complexity</t>
  </si>
  <si>
    <t>Epistaxis, Major Complexity</t>
  </si>
  <si>
    <t>Epistaxis, Minor Complexity</t>
  </si>
  <si>
    <t>Otitis Media and Upper Respiratory Infections, Major Complexity</t>
  </si>
  <si>
    <t>Otitis Media and Upper Respiratory Infections, Minor Complexity</t>
  </si>
  <si>
    <t>Laryngotracheitis and Epiglottitis, Major Complexity</t>
  </si>
  <si>
    <t>Laryngotracheitis and Epiglottitis, Minor Complexity</t>
  </si>
  <si>
    <t>Nasal Trauma and Deformity, Major Complexity</t>
  </si>
  <si>
    <t>Nasal Trauma and Deformity, Minor Complexity</t>
  </si>
  <si>
    <t>Other Ear, Nose, Mouth and Throat Disorders, Major Complexity</t>
  </si>
  <si>
    <t>Other Ear, Nose, Mouth and Throat Disorders, Minor Complexity</t>
  </si>
  <si>
    <t>Oral and Dental Disorders, Major Complexity</t>
  </si>
  <si>
    <t>Oral and Dental Disorders, Minor Complexity</t>
  </si>
  <si>
    <t>Major Chest Interventions, Major Complexity</t>
  </si>
  <si>
    <t>Major Chest Interventions, Intermediate Complexity</t>
  </si>
  <si>
    <t>Major Chest Interventions, Minor Complexity</t>
  </si>
  <si>
    <t>Other Respiratory System GIs, Major Complexity</t>
  </si>
  <si>
    <t>Other Respiratory System GIs, Intermediate Complexity</t>
  </si>
  <si>
    <t>Other Respiratory System GIs, Minor Complexity</t>
  </si>
  <si>
    <t>Lung or Heart-Lung Transplantation</t>
  </si>
  <si>
    <t>Respiratory System Disorders with Ventilator Support, Major Complexity</t>
  </si>
  <si>
    <t>Respiratory System Disorders with Ventilator Support, Minor Complexity</t>
  </si>
  <si>
    <t>Respiratory System Disorders with Non-Invasive Ventilation, Major Complexity</t>
  </si>
  <si>
    <t>Respiratory System Disorders with Non-Invasive Ventilation, Minor Complexity</t>
  </si>
  <si>
    <t>Bronchoscopy, Major Complexity</t>
  </si>
  <si>
    <t>Bronchoscopy, Intermediate Complexity</t>
  </si>
  <si>
    <t>Bronchoscopy, Minor Complexity</t>
  </si>
  <si>
    <t>Cystic Fibrosis, Major Complexity</t>
  </si>
  <si>
    <t>Cystic Fibrosis, Minor Complexity</t>
  </si>
  <si>
    <t>Pulmonary Embolism, Major Complexity</t>
  </si>
  <si>
    <t>Pulmonary Embolism, Minor Complexity</t>
  </si>
  <si>
    <t>Respiratory Infections and Inflammations, Major Complexity</t>
  </si>
  <si>
    <t>Respiratory Infections and Inflammations, Minor Complexity</t>
  </si>
  <si>
    <t>Sleep Apnoea, Major Complexity</t>
  </si>
  <si>
    <t>Sleep Apnoea, Minor Complexity</t>
  </si>
  <si>
    <t>Pulmonary Oedema and Respiratory Failure, Major Complexity</t>
  </si>
  <si>
    <t>Pulmonary Oedema and Respiratory Failure, Minor Complexity</t>
  </si>
  <si>
    <t>Chronic Obstructive Pulmonary Disease, Major Complexity</t>
  </si>
  <si>
    <t>Chronic Obstructive Pulmonary Disease, Minor Complexity</t>
  </si>
  <si>
    <t>Major Chest Trauma, Major Complexity</t>
  </si>
  <si>
    <t>Major Chest Trauma, Minor Complexity</t>
  </si>
  <si>
    <t>Respiratory Signs and Symptoms, Major Complexity</t>
  </si>
  <si>
    <t>Respiratory Signs and Symptoms, Minor Complexity</t>
  </si>
  <si>
    <t>Pneumothorax, Major Complexity</t>
  </si>
  <si>
    <t>Pneumothorax, Minor Complexity</t>
  </si>
  <si>
    <t>Bronchitis and Asthma, Major Complexity</t>
  </si>
  <si>
    <t>Bronchitis and Asthma, Minor Complexity</t>
  </si>
  <si>
    <t>Whooping Cough and Acute Bronchiolitis, Major Complexity</t>
  </si>
  <si>
    <t>Whooping Cough and Acute Bronchiolitis, Minor Complexity</t>
  </si>
  <si>
    <t>Respiratory Neoplastic Disorders, Major Complexity</t>
  </si>
  <si>
    <t>Respiratory Neoplastic Disorders, Minor Complexity</t>
  </si>
  <si>
    <t>Respiratory Problems Arising from Neonatal Period</t>
  </si>
  <si>
    <t>Pleural Effusion, Major Complexity</t>
  </si>
  <si>
    <t>Pleural Effusion, Intermediate Complexity</t>
  </si>
  <si>
    <t>Pleural Effusion, Minor Complexity</t>
  </si>
  <si>
    <t>Interstitial Lung Disease, Major Complexity</t>
  </si>
  <si>
    <t>Interstitial Lung Disease, Minor Complexity</t>
  </si>
  <si>
    <t>Other Respiratory System Disorders, Major Complexity</t>
  </si>
  <si>
    <t>Other Respiratory System Disorders, Minor Complexity</t>
  </si>
  <si>
    <t>Respiratory Tuberculosis, Major Complexity</t>
  </si>
  <si>
    <t>Respiratory Tuberculosis, Minor Complexity</t>
  </si>
  <si>
    <t>Bronchiectasis, Major Complexity</t>
  </si>
  <si>
    <t>Bronchiectasis, Minor Complexity</t>
  </si>
  <si>
    <t>Implantation and Replacement of AICD, Total System, Major Complexity</t>
  </si>
  <si>
    <t>Implantation and Replacement of AICD, Total System, Minor Complexity</t>
  </si>
  <si>
    <t>Other AICD Interventions</t>
  </si>
  <si>
    <t>Cardiac Valve Interventions with CPB Pump with Invasive Cardiac Investigation, Major Complexity</t>
  </si>
  <si>
    <t>Cardiac Valve Interventions with CPB Pump with Invasive Cardiac Investigation, Minor Complexity</t>
  </si>
  <si>
    <t>Cardiac Valve Interventions with CPB Pump without Invasive Cardiac Investigation, Major Complexity</t>
  </si>
  <si>
    <t>Cardiac Valve Interventions with CPB Pump without Invasive Cardiac Investigation, Intermediate Complexity</t>
  </si>
  <si>
    <t>Cardiac Valve Interventions with CPB Pump without Invasive Cardiac Investigation, Minor Complexity</t>
  </si>
  <si>
    <t>Coronary Bypass with Invasive Cardiac Investigation, Major Complexity</t>
  </si>
  <si>
    <t>Coronary Bypass with Invasive Cardiac Investigation, Minor Complexity</t>
  </si>
  <si>
    <t>Coronary Bypass without Invasive Cardiac Investigation, Major Complexity</t>
  </si>
  <si>
    <t>Coronary Bypass without Invasive Cardiac Investigation, Intermediate Complexity</t>
  </si>
  <si>
    <t>Coronary Bypass without Invasive Cardiac Investigation, Minor Complexity</t>
  </si>
  <si>
    <t>Other Cardiothoracic/Vascular Interventions with CPB Pump, Major Complexity</t>
  </si>
  <si>
    <t>Other Cardiothoracic/Vascular Interventions with CPB Pump, Intermediate Complexity</t>
  </si>
  <si>
    <t>Other Cardiothoracic/Vascular Interventions with CPB Pump, Minor Complexity</t>
  </si>
  <si>
    <t>Major Reconstructive Vascular Interventions without CPB Pump, Major Complexity</t>
  </si>
  <si>
    <t>Major Reconstructive Vascular Interventions without CPB Pump, Intermediate Complexity</t>
  </si>
  <si>
    <t>Major Reconstructive Vascular Interventions without CPB Pump, Minor Complexity</t>
  </si>
  <si>
    <t>Other Cardiothoracic Interventions without CPB Pump, Major Complexity</t>
  </si>
  <si>
    <t>Other Cardiothoracic Interventions without CPB Pump, Minor Complexity</t>
  </si>
  <si>
    <t>Interventional Coronary Procedures, Admitted for AMI, Major Complexity</t>
  </si>
  <si>
    <t>Interventional Coronary Procedures, Admitted for AMI, Minor Complexity</t>
  </si>
  <si>
    <t>Amputation, Excluding Upper Limb and Toe, for Circulatory Disorders, Major Complexity</t>
  </si>
  <si>
    <t>Amputation, Excluding Upper Limb and Toe, for Circulatory Disorders, Minor Complexity</t>
  </si>
  <si>
    <t>Implantation and Replacement of Pacemaker, Total System, Major Complexity</t>
  </si>
  <si>
    <t>Implantation and Replacement of Pacemaker, Total System, Minor Complexity</t>
  </si>
  <si>
    <t>Amputation, Upper Limb and Toe, for Circulatory Disorders, Major Complexity</t>
  </si>
  <si>
    <t>Amputation, Upper Limb and Toe, for Circulatory Disorders, Minor Complexity</t>
  </si>
  <si>
    <t>Vascular Interventions, Excluding Major Reconstruction, without CPB Pump, Major Complexity</t>
  </si>
  <si>
    <t>Vascular Interventions, Excluding Major Reconstruction, without CPB Pump, Intermediate Complexity</t>
  </si>
  <si>
    <t>Vascular Interventions, Excluding Major Reconstruction, without CPB Pump, Minor Complexity</t>
  </si>
  <si>
    <t>Insertion and Replacement of Pacemaker Generator, Major Complexity</t>
  </si>
  <si>
    <t>Insertion and Replacement of Pacemaker Generator, Minor Complexity</t>
  </si>
  <si>
    <t>Other Pacemaker Interventions</t>
  </si>
  <si>
    <t>Trans-Vascular Percutaneous Cardiac Intervention, Major Complexity</t>
  </si>
  <si>
    <t>Trans-Vascular Percutaneous Cardiac Intervention, Minor Complexity</t>
  </si>
  <si>
    <t>Vein Ligation and Stripping</t>
  </si>
  <si>
    <t>Other Circulatory System GIs, Major Complexity</t>
  </si>
  <si>
    <t>Other Circulatory System GIs, Intermediate Complexity</t>
  </si>
  <si>
    <t>Other Circulatory System GIs, Minor Complexity</t>
  </si>
  <si>
    <t>Insertion of Artificial Heart Device</t>
  </si>
  <si>
    <t>Heart Transplantation</t>
  </si>
  <si>
    <t>Interventional Coronary Procedures, Not Admitted for AMI, Major Complexity</t>
  </si>
  <si>
    <t>Interventional Coronary Procedures, Not Admitted for AMI, Minor Complexity</t>
  </si>
  <si>
    <t>Percutaneous Heart Valve Replacement with Bioprosthesis, Major Complexity</t>
  </si>
  <si>
    <t>Percutaneous Heart Valve Replacement with Bioprosthesis, Minor Complexity</t>
  </si>
  <si>
    <t>Circulatory Disorders with Ventilator Support, Major Complexity</t>
  </si>
  <si>
    <t>Circulatory Disorders with Ventilator Support, Minor Complexity</t>
  </si>
  <si>
    <t>Circulatory Disorders, Admitted for AMI with Invasive Cardiac Investigative Interventions, Major Complexity</t>
  </si>
  <si>
    <t>Circulatory Disorders, Admitted for AMI with Invasive Cardiac Investigative Interventions, Minor Complexity</t>
  </si>
  <si>
    <t>Circulatory Disorders, Not Admitted for AMI with Invasive Cardiac Investigative Interventions, Major Complexity</t>
  </si>
  <si>
    <t>Circulatory Disorders, Not Admitted for AMI with Invasive Cardiac Investigative Interventions, Minor Complexity</t>
  </si>
  <si>
    <t>Circulatory Disorders with Non-Invasive Ventilation, Major Complexity</t>
  </si>
  <si>
    <t>Circulatory Disorders with Non-Invasive Ventilation, Minor Complexity</t>
  </si>
  <si>
    <t>Circulatory Disorders, Admitted for AMI without Invasive Cardiac Investigative Interventions</t>
  </si>
  <si>
    <t>Circulatory Disorders, Admitted for AMI without Invasive Cardiac Investigative Interventions, Transferred &lt; 5 Days</t>
  </si>
  <si>
    <t>Infective Endocarditis, Major Complexity</t>
  </si>
  <si>
    <t>Infective Endocarditis, Minor Complexity</t>
  </si>
  <si>
    <t>Heart Failure and Shock, Major Complexity</t>
  </si>
  <si>
    <t>Heart Failure and Shock, Minor Complexity</t>
  </si>
  <si>
    <t>Heart Failure and Shock, Transferred &lt; 5 Days</t>
  </si>
  <si>
    <t>Venous Thrombosis, Major Complexity</t>
  </si>
  <si>
    <t>Venous Thrombosis, Minor Complexity</t>
  </si>
  <si>
    <t>Skin Ulcers in Circulatory Disorders, Major Complexity</t>
  </si>
  <si>
    <t>Skin Ulcers in Circulatory Disorders, Intermediate Complexity</t>
  </si>
  <si>
    <t>Skin Ulcers in Circulatory Disorders, Minor Complexity</t>
  </si>
  <si>
    <t>Peripheral Vascular Disorders, Major Complexity</t>
  </si>
  <si>
    <t>Peripheral Vascular Disorders, Minor Complexity</t>
  </si>
  <si>
    <t>Coronary Atherosclerosis, Major Complexity</t>
  </si>
  <si>
    <t>Coronary Atherosclerosis, Minor Complexity</t>
  </si>
  <si>
    <t>Hypertension, Major Complexity</t>
  </si>
  <si>
    <t>Hypertension, Minor Complexity</t>
  </si>
  <si>
    <t>Congenital Heart Disease</t>
  </si>
  <si>
    <t>Valvular Disorders, Major Complexity</t>
  </si>
  <si>
    <t>Valvular Disorders, Minor Complexity</t>
  </si>
  <si>
    <t>Unstable Angina, Major Complexity</t>
  </si>
  <si>
    <t>Unstable Angina, Minor Complexity</t>
  </si>
  <si>
    <t>Syncope and Collapse, Major Complexity</t>
  </si>
  <si>
    <t>Syncope and Collapse, Minor Complexity</t>
  </si>
  <si>
    <t>Chest Pain, Major Complexity</t>
  </si>
  <si>
    <t>Chest Pain, Minor Complexity</t>
  </si>
  <si>
    <t>Other Circulatory Disorders, Major Complexity</t>
  </si>
  <si>
    <t>Other Circulatory Disorders, Minor Complexity</t>
  </si>
  <si>
    <t>Arrhythmia, Cardiac Arrest and Conduction Disorders, Major Complexity</t>
  </si>
  <si>
    <t>Arrhythmia, Cardiac Arrest and Conduction Disorders, Minor Complexity</t>
  </si>
  <si>
    <t>Rectal Resection, Major Complexity</t>
  </si>
  <si>
    <t>Rectal Resection, Intermediate Complexity</t>
  </si>
  <si>
    <t>Rectal Resection, Minor Complexity</t>
  </si>
  <si>
    <t>Major Small and Large Bowel Interventions, Major Complexity</t>
  </si>
  <si>
    <t>Major Small and Large Bowel Interventions, Intermediate Complexity</t>
  </si>
  <si>
    <t>Major Small and Large Bowel Interventions, Minor Complexity</t>
  </si>
  <si>
    <t>Stomach, Oesophageal and Duodenal Interventions, Major Complexity</t>
  </si>
  <si>
    <t>Stomach, Oesophageal and Duodenal Interventions, Intermediate Complexity</t>
  </si>
  <si>
    <t>Stomach, Oesophageal and Duodenal Interventions, Minor Complexity</t>
  </si>
  <si>
    <t>Peritoneal Adhesiolysis, Major Complexity</t>
  </si>
  <si>
    <t>Peritoneal Adhesiolysis, Intermediate Complexity</t>
  </si>
  <si>
    <t>Peritoneal Adhesiolysis, Minor Complexity</t>
  </si>
  <si>
    <t>Minor Small and Large Bowel Interventions, Major Complexity</t>
  </si>
  <si>
    <t>Minor Small and Large Bowel Interventions, Minor Complexity</t>
  </si>
  <si>
    <t>Appendicectomy, Major Complexity</t>
  </si>
  <si>
    <t>Appendicectomy, Minor Complexity</t>
  </si>
  <si>
    <t>Hernia Interventions, Major Complexity</t>
  </si>
  <si>
    <t>Hernia Interventions, Minor Complexity</t>
  </si>
  <si>
    <t>Anal and Stomal Interventions, Major Complexity</t>
  </si>
  <si>
    <t>Anal and Stomal Interventions, Minor Complexity</t>
  </si>
  <si>
    <t>Other Digestive System GIs, Major Complexity</t>
  </si>
  <si>
    <t>Other Digestive System GIs, Intermediate Complexity</t>
  </si>
  <si>
    <t>Other Digestive System GIs, Minor Complexity</t>
  </si>
  <si>
    <t>Peritonectomy for Gastrointestinal Disorders</t>
  </si>
  <si>
    <t>Complex Endoscopy, Major Complexity</t>
  </si>
  <si>
    <t>Complex Endoscopy, Minor Complexity</t>
  </si>
  <si>
    <t>Gastroscopy, Major Complexity</t>
  </si>
  <si>
    <t>Gastroscopy, Intermediate Complexity</t>
  </si>
  <si>
    <t>Gastroscopy, Minor Complexity</t>
  </si>
  <si>
    <t>Colonoscopy, Major Complexity</t>
  </si>
  <si>
    <t>Colonoscopy, Minor Complexity</t>
  </si>
  <si>
    <t>Digestive Malignancy, Major Complexity</t>
  </si>
  <si>
    <t>Digestive Malignancy, Minor Complexity</t>
  </si>
  <si>
    <t>Gastrointestinal Haemorrhage, Major Complexity</t>
  </si>
  <si>
    <t>Gastrointestinal Haemorrhage, Minor Complexity</t>
  </si>
  <si>
    <t>Inflammatory Bowel Disease</t>
  </si>
  <si>
    <t>Gastrointestinal Obstruction, Major Complexity</t>
  </si>
  <si>
    <t>Gastrointestinal Obstruction, Minor Complexity</t>
  </si>
  <si>
    <t>Abdominal Pain and Mesenteric Adenitis, Major Complexity</t>
  </si>
  <si>
    <t>Abdominal Pain and Mesenteric Adenitis, Minor Complexity</t>
  </si>
  <si>
    <t>Oesophagitis and Gastroenteritis, Major Complexity</t>
  </si>
  <si>
    <t>Oesophagitis and Gastroenteritis, Minor Complexity</t>
  </si>
  <si>
    <t>Other Digestive System Disorders, Major Complexity</t>
  </si>
  <si>
    <t>Other Digestive System Disorders, Intermediate Complexity</t>
  </si>
  <si>
    <t>Other Digestive System Disorders, Minor Complexity</t>
  </si>
  <si>
    <t>Pancreas, Liver and Shunt Interventions, Major Complexity</t>
  </si>
  <si>
    <t>Pancreas, Liver and Shunt Interventions, Intermediate Complexity</t>
  </si>
  <si>
    <t>Pancreas, Liver and Shunt Interventions, Minor Complexity</t>
  </si>
  <si>
    <t>Major Biliary Tract Interventions, Major Complexity</t>
  </si>
  <si>
    <t>Major Biliary Tract Interventions, Intermediate Complexity</t>
  </si>
  <si>
    <t>Major Biliary Tract Interventions, Minor Complexity</t>
  </si>
  <si>
    <t>Hepatobiliary Diagnostic Interventions, Major Complexity</t>
  </si>
  <si>
    <t>Hepatobiliary Diagnostic Interventions, Intermediate Complexity</t>
  </si>
  <si>
    <t>Hepatobiliary Diagnostic Interventions, Minor Complexity</t>
  </si>
  <si>
    <t>Other Hepatobiliary and Pancreas Interventions, Major Complexity</t>
  </si>
  <si>
    <t>Other Hepatobiliary and Pancreas Interventions, Intermediate Complexity</t>
  </si>
  <si>
    <t>Other Hepatobiliary and Pancreas Interventions, Minor Complexity</t>
  </si>
  <si>
    <t>Open Cholecystectomy, Major Complexity</t>
  </si>
  <si>
    <t>Open Cholecystectomy, Intermediate Complexity</t>
  </si>
  <si>
    <t>Open Cholecystectomy, Minor Complexity</t>
  </si>
  <si>
    <t>Laparoscopic Cholecystectomy, Major Complexity</t>
  </si>
  <si>
    <t>Laparoscopic Cholecystectomy, Minor Complexity</t>
  </si>
  <si>
    <t>Liver Transplantation</t>
  </si>
  <si>
    <t>Cirrhosis and Alcoholic Hepatitis, Major Complexity</t>
  </si>
  <si>
    <t>Cirrhosis and Alcoholic Hepatitis, Intermediate Complexity</t>
  </si>
  <si>
    <t>Cirrhosis and Alcoholic Hepatitis, Minor Complexity</t>
  </si>
  <si>
    <t>Malignancy of Hepatobiliary System and Pancreas, Major Complexity</t>
  </si>
  <si>
    <t>Malignancy of Hepatobiliary System and Pancreas, Minor Complexity</t>
  </si>
  <si>
    <t>Disorders of Pancreas, Excluding Malignancy, Major Complexity</t>
  </si>
  <si>
    <t>Disorders of Pancreas, Excluding Malignancy, Minor Complexity</t>
  </si>
  <si>
    <t>Other Disorders of Liver, Major Complexity</t>
  </si>
  <si>
    <t>Other Disorders of Liver, Intermediate Complexity</t>
  </si>
  <si>
    <t>Other Disorders of Liver, Minor Complexity</t>
  </si>
  <si>
    <t>Disorders of the Biliary Tract, Major Complexity</t>
  </si>
  <si>
    <t>Disorders of the Biliary Tract, Minor Complexity</t>
  </si>
  <si>
    <t>Bleeding Oesophageal Varices, Major Complexity</t>
  </si>
  <si>
    <t>Bleeding Oesophageal Varices, Intermediate Complexity</t>
  </si>
  <si>
    <t>Bleeding Oesophageal Varices, Minor Complexity</t>
  </si>
  <si>
    <t>Bilateral and Multiple Major Joint Interventions of Lower Limb, Major Complexity</t>
  </si>
  <si>
    <t>Bilateral and Multiple Major Joint Interventions of Lower Limb, Minor Complexity</t>
  </si>
  <si>
    <t>Microvascular Tissue Transfers or Skin Grafts, Excluding Hand, Major Complexity</t>
  </si>
  <si>
    <t>Microvascular Tissue Transfers or Skin Grafts, Excluding Hand, Intermediate Complexity</t>
  </si>
  <si>
    <t>Microvascular Tissue Transfers or Skin Grafts, Excluding Hand, Minor Complexity</t>
  </si>
  <si>
    <t>Hip Replacement for Trauma, Major Complexity</t>
  </si>
  <si>
    <t>Hip Replacement for Trauma, Minor Complexity</t>
  </si>
  <si>
    <t>Knee Replacement, Major Complexity</t>
  </si>
  <si>
    <t>Knee Replacement, Minor Complexity</t>
  </si>
  <si>
    <t>Other Joint Replacement, Major Complexity</t>
  </si>
  <si>
    <t>Other Joint Replacement, Minor Complexity</t>
  </si>
  <si>
    <t>Spinal Fusion for Deformity</t>
  </si>
  <si>
    <t>Other Hip and Femur Interventions, Major Complexity</t>
  </si>
  <si>
    <t>Other Hip and Femur Interventions, Intermediate Complexity</t>
  </si>
  <si>
    <t>Other Hip and Femur Interventions, Minor Complexity</t>
  </si>
  <si>
    <t>Spinal Fusion, Major Complexity</t>
  </si>
  <si>
    <t>Spinal Fusion, Intermediate Complexity</t>
  </si>
  <si>
    <t>Spinal Fusion, Minor Complexity</t>
  </si>
  <si>
    <t>Other Back and Neck Interventions, Major Complexity</t>
  </si>
  <si>
    <t>Other Back and Neck Interventions, Minor Complexity</t>
  </si>
  <si>
    <t>Limb Lengthening Interventions</t>
  </si>
  <si>
    <t>Miscellaneous Musculoskeletal Interventions for Infection/Inflammation of Bone and Joint, Major Complexity</t>
  </si>
  <si>
    <t>Miscellaneous Musculoskeletal Interventions for Infection/Inflammation of Bone and Joint, Intermediate Complexity</t>
  </si>
  <si>
    <t>Miscellaneous Musculoskeletal Interventions for Infection/Inflammation of Bone and Joint, Minor Complexity</t>
  </si>
  <si>
    <t>Humerus, Tibia, Fibula and Ankle Interventions, Major Complexity</t>
  </si>
  <si>
    <t>Humerus, Tibia, Fibula and Ankle Interventions, Intermediate Complexity</t>
  </si>
  <si>
    <t>Humerus, Tibia, Fibula and Ankle Interventions, Minor Complexity</t>
  </si>
  <si>
    <t>Cranio-Facial Surgery</t>
  </si>
  <si>
    <t>Other Shoulder Interventions</t>
  </si>
  <si>
    <t>Maxillo-Facial Surgery, Major Complexity</t>
  </si>
  <si>
    <t>Maxillo-Facial Surgery, Minor Complexity</t>
  </si>
  <si>
    <t>Other Knee Interventions, Major Complexity</t>
  </si>
  <si>
    <t>Other Knee Interventions, Minor Complexity</t>
  </si>
  <si>
    <t>Other Elbow and Forearm Interventions, Major Complexity</t>
  </si>
  <si>
    <t>Other Elbow and Forearm Interventions, Minor Complexity</t>
  </si>
  <si>
    <t>Other Foot Interventions, Major Complexity</t>
  </si>
  <si>
    <t>Other Foot Interventions, Minor Complexity</t>
  </si>
  <si>
    <t>Local Excision and Removal of Internal Fixation Devices of Hip and Femur, Major Complexity</t>
  </si>
  <si>
    <t>Local Excision and Removal of Internal Fixation Devices of Hip and Femur, Minor Complexity</t>
  </si>
  <si>
    <t>Local Excision and Removal of Internal Fixation Devices, Excluding Hip and Femur, Major Complexity</t>
  </si>
  <si>
    <t>Local Excision and Removal of Internal Fixation Devices, Excluding Hip and Femur, Minor Complexity</t>
  </si>
  <si>
    <t>Arthroscopy, Major Complexity</t>
  </si>
  <si>
    <t>Arthroscopy, Minor Complexity</t>
  </si>
  <si>
    <t>Bone and Joint Diagnostic Interventions Including Biopsy, Major Complexity</t>
  </si>
  <si>
    <t>Bone and Joint Diagnostic Interventions Including Biopsy, Minor Complexity</t>
  </si>
  <si>
    <t>Soft Tissue Interventions, Major Complexity</t>
  </si>
  <si>
    <t>Soft Tissue Interventions, Minor Complexity</t>
  </si>
  <si>
    <t>Other Musculoskeletal Interventions, Major Complexity</t>
  </si>
  <si>
    <t>Other Musculoskeletal Interventions, Intermediate Complexity</t>
  </si>
  <si>
    <t>Other Musculoskeletal Interventions, Minor Complexity</t>
  </si>
  <si>
    <t>Knee Reconstructions, and Revisions of Reconstructions</t>
  </si>
  <si>
    <t>Hand Interventions</t>
  </si>
  <si>
    <t>Revision of Hip Replacement, Major Complexity</t>
  </si>
  <si>
    <t>Revision of Hip Replacement, Intermediate Complexity</t>
  </si>
  <si>
    <t>Revision of Hip Replacement, Minor Complexity</t>
  </si>
  <si>
    <t>Revision of Knee Replacement, Major Complexity</t>
  </si>
  <si>
    <t>Revision of Knee Replacement, Minor Complexity</t>
  </si>
  <si>
    <t>Hip Replacement for Non-Trauma, Major Complexity</t>
  </si>
  <si>
    <t>Hip Replacement for Non-Trauma, Minor Complexity</t>
  </si>
  <si>
    <t>Femoral Shaft Fractures</t>
  </si>
  <si>
    <t>Distal Femoral Fractures</t>
  </si>
  <si>
    <t>Sprains, Strains and Dislocations of Hip, Pelvis and Thigh, Major Complexity</t>
  </si>
  <si>
    <t>Sprains, Strains and Dislocations of Hip, Pelvis and Thigh, Minor Complexity</t>
  </si>
  <si>
    <t>Osteomyelitis, Major Complexity</t>
  </si>
  <si>
    <t>Osteomyelitis, Minor Complexity</t>
  </si>
  <si>
    <t>Musculoskeletal Malignant Neoplastic Disorders, Major Complexity</t>
  </si>
  <si>
    <t>Musculoskeletal Malignant Neoplastic Disorders, Minor Complexity</t>
  </si>
  <si>
    <t>Inflammatory Musculoskeletal Disorders, Major Complexity</t>
  </si>
  <si>
    <t>Inflammatory Musculoskeletal Disorders, Minor Complexity</t>
  </si>
  <si>
    <t>Septic Arthritis, Major Complexity</t>
  </si>
  <si>
    <t>Septic Arthritis, Minor Complexity</t>
  </si>
  <si>
    <t>Non-surgical Spinal Disorders, Major Complexity</t>
  </si>
  <si>
    <t>Non-surgical Spinal Disorders, Minor Complexity</t>
  </si>
  <si>
    <t>Bone Diseases and Arthropathies, Major Complexity</t>
  </si>
  <si>
    <t>Bone Diseases and Arthropathies, Minor Complexity</t>
  </si>
  <si>
    <t>Other Musculotendinous Disorders, Major Complexity</t>
  </si>
  <si>
    <t>Other Musculotendinous Disorders, Minor Complexity</t>
  </si>
  <si>
    <t>Specific Musculotendinous Disorders, Major Complexity</t>
  </si>
  <si>
    <t>Specific Musculotendinous Disorders, Minor Complexity</t>
  </si>
  <si>
    <t>Aftercare of Musculoskeletal Implants or Prostheses, Major Complexity</t>
  </si>
  <si>
    <t>Aftercare of Musculoskeletal Implants or Prostheses, Minor Complexity</t>
  </si>
  <si>
    <t>Injuries to Forearm, Wrist, Hand and Foot, Major Complexity</t>
  </si>
  <si>
    <t>Injuries to Forearm, Wrist, Hand and Foot, Minor Complexity</t>
  </si>
  <si>
    <t>Injuries to Shoulder, Arm, Elbow, Knee, Leg and Ankle, Major Complexity</t>
  </si>
  <si>
    <t>Injuries to Shoulder, Arm, Elbow, Knee, Leg and Ankle, Intermediate Complexity</t>
  </si>
  <si>
    <t>Injuries to Shoulder, Arm, Elbow, Knee, Leg and Ankle, Minor Complexity</t>
  </si>
  <si>
    <t>Other Musculoskeletal Disorders, Major Complexity</t>
  </si>
  <si>
    <t>Other Musculoskeletal Disorders, Minor Complexity</t>
  </si>
  <si>
    <t>Fractures of Pelvis, Major Complexity</t>
  </si>
  <si>
    <t>Fractures of Pelvis, Minor Complexity</t>
  </si>
  <si>
    <t>Fractures of Neck of Femur, Major Complexity</t>
  </si>
  <si>
    <t>Fractures of Neck of Femur, Minor Complexity</t>
  </si>
  <si>
    <t>Pathological Fractures, Major Complexity</t>
  </si>
  <si>
    <t>Pathological Fractures, Minor Complexity</t>
  </si>
  <si>
    <t>Femoral Fractures, Transferred to Acute Facility &lt; 2 Days</t>
  </si>
  <si>
    <t>Microvascular Tissue Transfers for Skin, Subcutaneous Tissue and Breast Disorders, Major Complexity</t>
  </si>
  <si>
    <t>Microvascular Tissue Transfers for Skin, Subcutaneous Tissue and Breast Disorders, Minor Complexity</t>
  </si>
  <si>
    <t>Major Interventions for Breast Disorders, Major Complexity</t>
  </si>
  <si>
    <t>Major Interventions for Breast Disorders, Minor Complexity</t>
  </si>
  <si>
    <t>Minor Interventions for Breast Disorders</t>
  </si>
  <si>
    <t>Other Skin Grafts and Debridement Interventions, Major Complexity</t>
  </si>
  <si>
    <t>Other Skin Grafts and Debridement Interventions, Intermediate Complexity</t>
  </si>
  <si>
    <t>Other Skin Grafts and Debridement Interventions, Minor Complexity</t>
  </si>
  <si>
    <t>Perianal and Pilonidal Interventions</t>
  </si>
  <si>
    <t>Plastic GIs for Skin, Subcutaneous Tissue and Breast Disorders, Major Complexity</t>
  </si>
  <si>
    <t>Plastic GIs for Skin, Subcutaneous Tissue and Breast Disorders, Minor Complexity</t>
  </si>
  <si>
    <t>Other Skin, Subcutaneous Tissue and Breast Interventions, Major Complexity</t>
  </si>
  <si>
    <t>Other Skin, Subcutaneous Tissue and Breast Interventions, Minor Complexity</t>
  </si>
  <si>
    <t>Lower Limb Interventions with Ulcer or Cellulitis, Major Complexity</t>
  </si>
  <si>
    <t>Lower Limb Interventions with Ulcer or Cellulitis, Minor Complexity</t>
  </si>
  <si>
    <t>Lower Limb Interventions without Ulcer or Cellulitis, Major Complexity</t>
  </si>
  <si>
    <t>Lower Limb Interventions without Ulcer or Cellulitis, Minor Complexity</t>
  </si>
  <si>
    <t>Major Breast Reconstructions</t>
  </si>
  <si>
    <t>Skin Ulcers and Pressure Injuries, Major Complexity</t>
  </si>
  <si>
    <t>Skin Ulcers and Pressure Injuries, Intermediate Complexity</t>
  </si>
  <si>
    <t>Skin Ulcers and Pressure Injuries, Minor Complexity</t>
  </si>
  <si>
    <t>Malignant Breast Disorders, Major Complexity</t>
  </si>
  <si>
    <t>Malignant Breast Disorders, Minor Complexity</t>
  </si>
  <si>
    <t>Non-Malignant Breast Disorders</t>
  </si>
  <si>
    <t>Cellulitis, Major Complexity</t>
  </si>
  <si>
    <t>Cellulitis, Minor Complexity</t>
  </si>
  <si>
    <t>Trauma to Skin, Subcutaneous Tissue and Breast, Major Complexity</t>
  </si>
  <si>
    <t>Trauma to Skin, Subcutaneous Tissue and Breast, Minor Complexity</t>
  </si>
  <si>
    <t>Minor Skin Disorders, Major Complexity</t>
  </si>
  <si>
    <t>Minor Skin Disorders, Minor Complexity</t>
  </si>
  <si>
    <t>Major Skin Disorders, Major Complexity</t>
  </si>
  <si>
    <t>Major Skin Disorders, Minor Complexity</t>
  </si>
  <si>
    <t>Skin Malignancy, Major Complexity</t>
  </si>
  <si>
    <t>Skin Malignancy, Minor Complexity</t>
  </si>
  <si>
    <t>GIs for Diabetic Complications, Major Complexity</t>
  </si>
  <si>
    <t>GIs for Diabetic Complications, Intermediate Complexity</t>
  </si>
  <si>
    <t>GIs for Diabetic Complications, Minor Complexity</t>
  </si>
  <si>
    <t>Pituitary Interventions</t>
  </si>
  <si>
    <t>Adrenal Interventions</t>
  </si>
  <si>
    <t>Parathyroid Interventions, Major Complexity</t>
  </si>
  <si>
    <t>Parathyroid Interventions, Minor Complexity</t>
  </si>
  <si>
    <t>Thyroid Interventions, Major Complexity</t>
  </si>
  <si>
    <t>Thyroid Interventions, Minor Complexity</t>
  </si>
  <si>
    <t>Thyroglossal Interventions</t>
  </si>
  <si>
    <t>Other Endocrine, Nutritional and Metabolic GIs, Major Complexity</t>
  </si>
  <si>
    <t>Other Endocrine, Nutritional and Metabolic GIs, Minor Complexity</t>
  </si>
  <si>
    <t>Revisional and Open Interventions for Obesity</t>
  </si>
  <si>
    <t>Major Laparoscopic Interventions for Obesity, Major Complexity</t>
  </si>
  <si>
    <t>Major Laparoscopic Interventions for Obesity, Minor Complexity</t>
  </si>
  <si>
    <t>Other Interventions for Obesity</t>
  </si>
  <si>
    <t>Plastic GIs for Endocrine, Nutritional and Metabolic Disorders</t>
  </si>
  <si>
    <t>Endoscopic and Investigative Interventions for Metabolic Disorders, Major Complexity</t>
  </si>
  <si>
    <t>Endoscopic and Investigative Interventions for Metabolic Disorders, Minor Complexity</t>
  </si>
  <si>
    <t>Diabetes, Major Complexity</t>
  </si>
  <si>
    <t>Diabetes, Minor Complexity</t>
  </si>
  <si>
    <t>Severe Nutritional Disturbance, Major Complexity</t>
  </si>
  <si>
    <t>Severe Nutritional Disturbance, Minor Complexity</t>
  </si>
  <si>
    <t>Miscellaneous Metabolic Disorders, Major Complexity</t>
  </si>
  <si>
    <t>Miscellaneous Metabolic Disorders, Intermediate Complexity</t>
  </si>
  <si>
    <t>Miscellaneous Metabolic Disorders, Minor Complexity</t>
  </si>
  <si>
    <t>Inborn Errors of Metabolism, Major Complexity</t>
  </si>
  <si>
    <t>Inborn Errors of Metabolism, Minor Complexity</t>
  </si>
  <si>
    <t>Endocrine Disorders, Major Complexity</t>
  </si>
  <si>
    <t>Endocrine Disorders, Minor Complexity</t>
  </si>
  <si>
    <t>Operative Insertion of Peritoneal Catheter for Dialysis, Major Complexity</t>
  </si>
  <si>
    <t>Operative Insertion of Peritoneal Catheter for Dialysis, Minor Complexity</t>
  </si>
  <si>
    <t>Kidney, Ureter and Major Bladder Interventions for Neoplastic Disorders, Major Complexity</t>
  </si>
  <si>
    <t>Kidney, Ureter and Major Bladder Interventions for Neoplastic Disorders, Intermediate Complexity</t>
  </si>
  <si>
    <t>Kidney, Ureter and Major Bladder Interventions for Neoplastic Disorders, Minor Complexity</t>
  </si>
  <si>
    <t>Kidney, Ureter and Major Bladder Interventions for Non-Neoplastic Disorders, Major Complexity</t>
  </si>
  <si>
    <t>Kidney, Ureter and Major Bladder Interventions for Non-Neoplastic Disorders, Intermediate Complexity</t>
  </si>
  <si>
    <t>Kidney, Ureter and Major Bladder Interventions for Non-Neoplastic Disorders, Minor Complexity</t>
  </si>
  <si>
    <t>Transurethral Prostatectomy for Urinary Disorder, Major Complexity</t>
  </si>
  <si>
    <t>Transurethral Prostatectomy for Urinary Disorder, Minor Complexity</t>
  </si>
  <si>
    <t>Minor Bladder Interventions, Major Complexity</t>
  </si>
  <si>
    <t>Minor Bladder Interventions, Intermediate Complexity</t>
  </si>
  <si>
    <t>Minor Bladder Interventions, Minor Complexity</t>
  </si>
  <si>
    <t>Other Transurethral Interventions, Major Complexity</t>
  </si>
  <si>
    <t>Other Transurethral Interventions, Minor Complexity</t>
  </si>
  <si>
    <t>Urethral Interventions</t>
  </si>
  <si>
    <t>Other Interventions for Kidney and Urinary Tract Disorders, Major Complexity</t>
  </si>
  <si>
    <t>Other Interventions for Kidney and Urinary Tract Disorders, Intermediate Complexity</t>
  </si>
  <si>
    <t>Other Interventions for Kidney and Urinary Tract Disorders, Minor Complexity</t>
  </si>
  <si>
    <t>Kidney Transplantation, Age &lt;= 16 Years or Major Complexity</t>
  </si>
  <si>
    <t>Kidney Transplantation, Age &gt;= 17 Years and Minor Complexity</t>
  </si>
  <si>
    <t>Nephrolithiasis Interventions, Major Complexity</t>
  </si>
  <si>
    <t>Nephrolithiasis Interventions, Minor Complexity</t>
  </si>
  <si>
    <t>Cystourethroscopy for Urinary Disorder, Major Complexity</t>
  </si>
  <si>
    <t>Cystourethroscopy for Urinary Disorder, Minor Complexity</t>
  </si>
  <si>
    <t>Kidney Failure, Major Complexity</t>
  </si>
  <si>
    <t>Kidney Failure, Intermediate Complexity</t>
  </si>
  <si>
    <t>Kidney Failure, Minor Complexity</t>
  </si>
  <si>
    <t>Kidney and Urinary Tract Neoplastic Disorders, Major Complexity</t>
  </si>
  <si>
    <t>Kidney and Urinary Tract Neoplastic Disorders, Intermediate Complexity</t>
  </si>
  <si>
    <t>Kidney and Urinary Tract Neoplastic Disorders, Minor Complexity</t>
  </si>
  <si>
    <t>Kidney and Urinary Tract Infections, Major Complexity</t>
  </si>
  <si>
    <t>Kidney and Urinary Tract Infections, Minor Complexity</t>
  </si>
  <si>
    <t>Urinary Stones and Obstruction, Major Complexity</t>
  </si>
  <si>
    <t>Urinary Stones and Obstruction, Minor Complexity</t>
  </si>
  <si>
    <t>Kidney and Urinary Tract Signs and Symptoms, Major Complexity</t>
  </si>
  <si>
    <t>Kidney and Urinary Tract Signs and Symptoms, Minor Complexity</t>
  </si>
  <si>
    <t>Urethral Stricture</t>
  </si>
  <si>
    <t>Other Kidney and Urinary Tract Disorders, Major Complexity</t>
  </si>
  <si>
    <t>Other Kidney and Urinary Tract Disorders, Intermediate Complexity</t>
  </si>
  <si>
    <t>Other Kidney and Urinary Tract Disorders, Minor Complexity</t>
  </si>
  <si>
    <t>Peritoneal Dialysis</t>
  </si>
  <si>
    <t>Major Male Pelvic Interventions, Major Complexity</t>
  </si>
  <si>
    <t>Major Male Pelvic Interventions, Minor Complexity</t>
  </si>
  <si>
    <t>Transurethral Prostatectomy for Reproductive System Disorder, Major Complexity</t>
  </si>
  <si>
    <t>Transurethral Prostatectomy for Reproductive System Disorder, Minor Complexity</t>
  </si>
  <si>
    <t>Penis Interventions, Major Complexity</t>
  </si>
  <si>
    <t>Penis Interventions, Minor Complexity</t>
  </si>
  <si>
    <t>Testes Interventions, Major Complexity</t>
  </si>
  <si>
    <t>Testes Interventions, Minor Complexity</t>
  </si>
  <si>
    <t>Other Male Reproductive System GIs, Major Complexity</t>
  </si>
  <si>
    <t>Other Male Reproductive System GIs, Minor Complexity</t>
  </si>
  <si>
    <t>Cystourethroscopy for Male Reproductive System Disorder, Sameday</t>
  </si>
  <si>
    <t>Male Reproductive System Malignancy, Major Complexity</t>
  </si>
  <si>
    <t>Male Reproductive System Malignancy, Minor Complexity</t>
  </si>
  <si>
    <t>Benign Prostatic Hypertrophy, Major Complexity</t>
  </si>
  <si>
    <t>Benign Prostatic Hypertrophy, Minor Complexity</t>
  </si>
  <si>
    <t>Male Reproductive System Inflammation, Major Complexity</t>
  </si>
  <si>
    <t>Male Reproductive System Inflammation, Minor Complexity</t>
  </si>
  <si>
    <t>Male Sterilisation Interventions</t>
  </si>
  <si>
    <t>Other Male Reproductive System Disorders, Major Complexity</t>
  </si>
  <si>
    <t>Other Male Reproductive System Disorders, Minor Complexity</t>
  </si>
  <si>
    <t>Pelvic Evisceration and Radical Vulvectomy</t>
  </si>
  <si>
    <t>Hysterectomy for Non-Malignancy, Major Complexity</t>
  </si>
  <si>
    <t>Hysterectomy for Non-Malignancy, Minor Complexity</t>
  </si>
  <si>
    <t>Oophorectomy and Complex Fallopian Tube Interventions for Non-Malignancy, Major Complexity</t>
  </si>
  <si>
    <t>Oophorectomy and Complex Fallopian Tube Interventions for Non-Malignancy, Minor Complexity</t>
  </si>
  <si>
    <t>Female Reproductive System Reconstructive Interventions, Major Complexity</t>
  </si>
  <si>
    <t>Female Reproductive System Reconstructive Interventions, Minor Complexity</t>
  </si>
  <si>
    <t>Other Uterus and Adnexa Interventions for Non-Malignancy, Major Complexity</t>
  </si>
  <si>
    <t>Other Uterus and Adnexa Interventions for Non-Malignancy, Minor Complexity</t>
  </si>
  <si>
    <t>Endoscopic and Laparoscopic Interventions, Female Reproductive System</t>
  </si>
  <si>
    <t>Other Vagina, Cervix and Vulva Interventions, Major Complexity</t>
  </si>
  <si>
    <t>Other Vagina, Cervix and Vulva Interventions, Minor Complexity</t>
  </si>
  <si>
    <t>Diagnostic Curettage and Diagnostic Hysteroscopy</t>
  </si>
  <si>
    <t>Other Female Reproductive System GIs, Major Complexity</t>
  </si>
  <si>
    <t>Other Female Reproductive System GIs, Minor Complexity</t>
  </si>
  <si>
    <t>Uterus and Adnexa Interventions for Malignancy, Major Complexity</t>
  </si>
  <si>
    <t>Uterus and Adnexa Interventions for Malignancy, Intermediate Complexity</t>
  </si>
  <si>
    <t>Uterus and Adnexa Interventions for Malignancy, Minor Complexity</t>
  </si>
  <si>
    <t>Female Reproductive System Malignancy, Major Complexity</t>
  </si>
  <si>
    <t>Female Reproductive System Malignancy, Minor Complexity</t>
  </si>
  <si>
    <t>Female Reproductive System Infections, Major Complexity</t>
  </si>
  <si>
    <t>Female Reproductive System Infections, Minor Complexity</t>
  </si>
  <si>
    <t>Menstrual and Other Female Reproductive System Disorders, Major Complexity</t>
  </si>
  <si>
    <t>Menstrual and Other Female Reproductive System Disorders, Minor Complexity</t>
  </si>
  <si>
    <t>Caesarean Delivery, Major Complexity</t>
  </si>
  <si>
    <t>Caesarean Delivery, Intermediate Complexity</t>
  </si>
  <si>
    <t>Caesarean Delivery, Minor Complexity</t>
  </si>
  <si>
    <t>Vaginal Delivery with GIs, Major Complexity</t>
  </si>
  <si>
    <t>Vaginal Delivery with GIs, Minor Complexity</t>
  </si>
  <si>
    <t>Ectopic Pregnancy</t>
  </si>
  <si>
    <t>Postpartum and Post Abortion with GIs, Major Complexity</t>
  </si>
  <si>
    <t>Postpartum and Post Abortion with GIs, Minor Complexity</t>
  </si>
  <si>
    <t>Abortion with GIs</t>
  </si>
  <si>
    <t>Vaginal Delivery, Major Complexity</t>
  </si>
  <si>
    <t>Vaginal Delivery, Intermediate Complexity</t>
  </si>
  <si>
    <t>Vaginal Delivery, Minor Complexity</t>
  </si>
  <si>
    <t>Postpartum and Post Abortion without GIs, Major Complexity</t>
  </si>
  <si>
    <t>Postpartum and Post Abortion without GIs, Minor Complexity</t>
  </si>
  <si>
    <t>Abortion without GIs, Major Complexity</t>
  </si>
  <si>
    <t>Abortion without GIs, Minor Complexity</t>
  </si>
  <si>
    <t>Neonate with Significant GI or Ventilation &gt;= 96 Hours, Died or Transfer to Acute Facility &lt; 5 Days</t>
  </si>
  <si>
    <t>Cardiothoracic and Vascular Interventions for Neonates</t>
  </si>
  <si>
    <t>Neonate, Admission Weight 1000-1499g with Significant GI or Ventilation &gt;= 96 Hours, Major Complexity</t>
  </si>
  <si>
    <t>Neonate, Admission Weight 1000-1499g with Significant GI or Ventilation &gt;= 96 Hours, Minor Complexity</t>
  </si>
  <si>
    <t>Neonate, Admission Weight 1500-1999g with Significant GI or Ventilation &gt;= 96 Hours, Major Complexity</t>
  </si>
  <si>
    <t>Neonate, Admission Weight 1500-1999g with Significant GI or Ventilation &gt;= 96 Hours, Minor Complexity</t>
  </si>
  <si>
    <t>Neonate, Admission Weight 2000-2499g with Significant GI or Ventilation &gt;= 96 Hours, Major Complexity</t>
  </si>
  <si>
    <t>Neonate, Admission Weight 2000-2499g with Significant GI or Ventilation &gt;= 96 Hours, Minor Complexity</t>
  </si>
  <si>
    <t>Neonate, Admission Weight &gt;= 2500g with Significant GI or Ventilation &gt;= 96 Hours, Major Complexity</t>
  </si>
  <si>
    <t>Neonate, Admission Weight &gt;= 2500g with Significant GI or Ventilation &gt;= 96 Hours, Minor Complexity</t>
  </si>
  <si>
    <t>Neonate, Admission Weight &lt; 750g with Significant GI</t>
  </si>
  <si>
    <t>Neonate, Admission Weight 750-999g with Significant GI</t>
  </si>
  <si>
    <t>Neonate without Significant GI or Ventilation &gt;= 96 Hours, Died or Transfer to Acute Facility &lt; 5 Days, Major Complexity</t>
  </si>
  <si>
    <t>Neonate without Significant GI or Ventilation &gt;= 96 Hours, Died or Transfer to Acute Facility &lt; 5 Days, Minor Complexity</t>
  </si>
  <si>
    <t>Neonate, Admission Weight &lt; 750g without Significant GI</t>
  </si>
  <si>
    <t>Neonate, Admission Weight 750-999g without Significant GI, Major Complexity</t>
  </si>
  <si>
    <t>Neonate, Admission Weight 750-999g without Significant GI, Minor Complexity</t>
  </si>
  <si>
    <t>Neonate, Admission Weight 1000-1249g without Significant GI or Ventilation &gt;= 96 Hours, Major Complexity</t>
  </si>
  <si>
    <t>Neonate, Admission Weight 1000-1249g without Significant GI or Ventilation &gt;= 96 Hours, Minor Complexity</t>
  </si>
  <si>
    <t>Neonate, Admission Weight 1250-1499g without Significant GI or Ventilation &gt;= 96 Hours, Major Complexity</t>
  </si>
  <si>
    <t>Neonate, Admission Weight 1250-1499g without Significant GI or Ventilation &gt;= 96 Hours, Minor Complexity</t>
  </si>
  <si>
    <t>Neonate, Admission Weight 1500-1999g without Significant GI or Ventilation &gt;= 96 Hours, Extreme Complexity</t>
  </si>
  <si>
    <t>Neonate, Admission Weight 1500-1999g without Significant GI or Ventilation &gt;= 96 Hours, Major Complexity</t>
  </si>
  <si>
    <t>Neonate, Admission Weight 1500-1999g without Significant GI or Ventilation &gt;= 96 Hours, Intermediate Complexity</t>
  </si>
  <si>
    <t>Neonate, Admission Weight 1500-1999g without Significant GI or Ventilation &gt;= 96 Hours, Minor Complexity</t>
  </si>
  <si>
    <t>Neonate, Admission Weight 2000-2499g without Significant GI or Ventilation &gt;= 96 Hours, Extreme Complexity</t>
  </si>
  <si>
    <t>Neonate, Admission Weight 2000-2499g without Significant GI or Ventilation &gt;= 96 Hours, Major Complexity</t>
  </si>
  <si>
    <t>Neonate, Admission Weight 2000-2499g without Significant GI or Ventilation &gt;= 96 Hours, Intermediate Complexity</t>
  </si>
  <si>
    <t>Neonate, Admission Weight 2000-2499g without Significant GI or Ventilation &gt;= 96 Hours, Minor Complexity</t>
  </si>
  <si>
    <t>Neonate, Admission Weight &gt;= 2500g without Significant GI or Ventilation &gt;= 96 Hours, &lt; 37 Complete Weeks Gestation, Extreme Complexity</t>
  </si>
  <si>
    <t>Neonate, Admission Weight &gt;= 2500g without Significant GI or Ventilation &gt;= 96 Hours, &lt; 37 Complete Weeks Gestation, Major Complexity</t>
  </si>
  <si>
    <t>Neonate, Admission Weight &gt;= 2500g without Significant GI or Ventilation &gt;= 96 Hours, &lt; 37 Complete Weeks Gestation, Intermediate Complexity</t>
  </si>
  <si>
    <t>Neonate, Admission Weight &gt;= 2500g without Significant GI or Ventilation &gt;= 96 Hours, &lt; 37 Complete Weeks Gestation, Minor Complexity</t>
  </si>
  <si>
    <t>Neonate, Admission Weight &gt;= 2500g without Significant GI or Ventilation &gt;= 96 Hours, &gt;= 37 Complete Weeks Gestation, Extreme Complexity</t>
  </si>
  <si>
    <t>Neonate, Admission Weight &gt;= 2500g without Significant GI or Ventilation &gt;= 96 Hours, &gt;= 37 Complete Weeks Gestation, Major Complexity</t>
  </si>
  <si>
    <t>Neonate, Admission Weight &gt;= 2500g without Significant GI or Ventilation &gt;= 96 Hours, &gt;= 37 Complete Weeks Gestation, Intermediate Complexity</t>
  </si>
  <si>
    <t>Neonate, Admission Weight &gt;= 2500g without Significant GI or Ventilation &gt;= 96 Hours, &gt;= 37 Complete Weeks Gestation, Minor Complexity</t>
  </si>
  <si>
    <t>Blood and Immune System Disorders with Other GIs, Major Complexity</t>
  </si>
  <si>
    <t>Blood and Immune System Disorders with Other GIs, Minor Complexity</t>
  </si>
  <si>
    <t>Reticuloendothelial and Immunity Disorders, Major Complexity</t>
  </si>
  <si>
    <t>Reticuloendothelial and Immunity Disorders, Minor Complexity</t>
  </si>
  <si>
    <t>Red Blood Cell Disorders, Major Complexity</t>
  </si>
  <si>
    <t>Red Blood Cell Disorders, Intermediate Complexity</t>
  </si>
  <si>
    <t>Red Blood Cell Disorders, Minor Complexity</t>
  </si>
  <si>
    <t>Coagulation Disorders, Major Complexity</t>
  </si>
  <si>
    <t>Coagulation Disorders, Minor Complexity</t>
  </si>
  <si>
    <t>Lymphoma and Leukaemia with Major GIs, Major Complexity</t>
  </si>
  <si>
    <t>Lymphoma and Leukaemia with Major GIs, Minor Complexity</t>
  </si>
  <si>
    <t>Other Neoplastic Disorders with Major GIs, Major Complexity</t>
  </si>
  <si>
    <t>Other Neoplastic Disorders with Major GIs, Intermediate Complexity</t>
  </si>
  <si>
    <t>Other Neoplastic Disorders with Major GIs, Minor Complexity</t>
  </si>
  <si>
    <t>Lymphoma and Leukaemia with Other GIs, Major Complexity</t>
  </si>
  <si>
    <t>Lymphoma and Leukaemia with Other GIs, Intermediate Complexity</t>
  </si>
  <si>
    <t>Lymphoma and Leukaemia with Other GIs, Minor Complexity</t>
  </si>
  <si>
    <t>Other Neoplastic Disorders with Other GIs, Major Complexity</t>
  </si>
  <si>
    <t>Other Neoplastic Disorders with Other GIs, Minor Complexity</t>
  </si>
  <si>
    <t>Other Haematopoietic Stem Cell Transplantation, Age &lt;= 16 Years or Major Complexity</t>
  </si>
  <si>
    <t>Other Haematopoietic Stem Cell Transplantation, Age &gt;= 17 Years and Minor Complexity</t>
  </si>
  <si>
    <t>Autologous Haematopoietic Stem Cell Transplantation, Major Complexity</t>
  </si>
  <si>
    <t>Autologous Haematopoietic Stem Cell Transplantation, Intermediate Complexity</t>
  </si>
  <si>
    <t>Autologous Haematopoietic Stem Cell Transplantation, Minor Complexity</t>
  </si>
  <si>
    <t>Acute Leukaemia, Major Complexity</t>
  </si>
  <si>
    <t>Acute Leukaemia, Intermediate Complexity</t>
  </si>
  <si>
    <t>Acute Leukaemia, Minor Complexity</t>
  </si>
  <si>
    <t>Lymphoma and Non-Acute Leukaemia, Major Complexity</t>
  </si>
  <si>
    <t>Lymphoma and Non-Acute Leukaemia, Intermediate Complexity</t>
  </si>
  <si>
    <t>Lymphoma and Non-Acute Leukaemia, Minor Complexity</t>
  </si>
  <si>
    <t>Other Neoplastic Disorders, Major Complexity</t>
  </si>
  <si>
    <t>Other Neoplastic Disorders, Intermediate Complexity</t>
  </si>
  <si>
    <t>Other Neoplastic Disorders, Minor Complexity</t>
  </si>
  <si>
    <t>Pharmacotherapy for Neoplastic Disorders</t>
  </si>
  <si>
    <t>Infectious and Parasitic Diseases with GIs, Major Complexity</t>
  </si>
  <si>
    <t>Infectious and Parasitic Diseases with GIs, Intermediate Complexity</t>
  </si>
  <si>
    <t>Infectious and Parasitic Diseases with GIs, Minor Complexity</t>
  </si>
  <si>
    <t>Infectious and Parasitic Diseases with Ventilator Support</t>
  </si>
  <si>
    <t>Sepsis, Septic Shock and Systemic Infection, Major Complexity</t>
  </si>
  <si>
    <t>Sepsis, Septic Shock and Systemic Infection, Intermediate Complexity</t>
  </si>
  <si>
    <t>Sepsis, Septic Shock and Systemic Infection, Minor Complexity</t>
  </si>
  <si>
    <t>Postoperative Infections, Major Complexity</t>
  </si>
  <si>
    <t>Postoperative Infections, Minor Complexity</t>
  </si>
  <si>
    <t>Fever of Unknown Origin, Major Complexity</t>
  </si>
  <si>
    <t>Fever of Unknown Origin, Minor Complexity</t>
  </si>
  <si>
    <t>Viral Illnesses, Major Complexity</t>
  </si>
  <si>
    <t>Viral Illnesses, Minor Complexity</t>
  </si>
  <si>
    <t>Other Infectious and Parasitic Diseases, Major Complexity</t>
  </si>
  <si>
    <t>Other Infectious and Parasitic Diseases, Intermediate Complexity</t>
  </si>
  <si>
    <t>Other Infectious and Parasitic Diseases, Minor Complexity</t>
  </si>
  <si>
    <t>Mental Health Treatment with ECT, Sameday</t>
  </si>
  <si>
    <t>Mental Health Treatment without ECT, Sameday</t>
  </si>
  <si>
    <t>Schizophrenia Disorders, Major Complexity</t>
  </si>
  <si>
    <t>Schizophrenia Disorders, Minor Complexity</t>
  </si>
  <si>
    <t>Paranoia and Acute Psychotic Disorders, Major Complexity</t>
  </si>
  <si>
    <t>Paranoia and Acute Psychotic Disorders, Minor Complexity</t>
  </si>
  <si>
    <t>Major Affective Disorders, Major Complexity</t>
  </si>
  <si>
    <t>Major Affective Disorders, Minor Complexity</t>
  </si>
  <si>
    <t>Other Affective and Somatoform Disorders, Major Complexity</t>
  </si>
  <si>
    <t>Other Affective and Somatoform Disorders, Minor Complexity</t>
  </si>
  <si>
    <t>Anxiety Disorders, Major Complexity</t>
  </si>
  <si>
    <t>Anxiety Disorders, Minor Complexity</t>
  </si>
  <si>
    <t>Eating and Obsessive-Compulsive Disorders, Major Complexity</t>
  </si>
  <si>
    <t>Eating and Obsessive-Compulsive Disorders, Minor Complexity</t>
  </si>
  <si>
    <t>Personality Disorders and Acute Reactions, Major Complexity</t>
  </si>
  <si>
    <t>Personality Disorders and Acute Reactions, Minor Complexity</t>
  </si>
  <si>
    <t>Neurodevelopmental Disorders and Symbolic Dysfunctions, Major Complexity</t>
  </si>
  <si>
    <t>Neurodevelopmental Disorders and Symbolic Dysfunctions, Minor Complexity</t>
  </si>
  <si>
    <t>Alcohol Intoxication and Withdrawal, Major Complexity</t>
  </si>
  <si>
    <t>Alcohol Intoxication and Withdrawal, Minor Complexity</t>
  </si>
  <si>
    <t>Drug Intoxication and Withdrawal, Major Complexity</t>
  </si>
  <si>
    <t>Drug Intoxication and Withdrawal, Minor Complexity</t>
  </si>
  <si>
    <t>Alcohol Use and Dependence, Major Complexity</t>
  </si>
  <si>
    <t>Alcohol Use and Dependence, Minor Complexity</t>
  </si>
  <si>
    <t>Opioid Use and Dependence</t>
  </si>
  <si>
    <t>Other Drug Use and Dependence, Major Complexity</t>
  </si>
  <si>
    <t>Other Drug Use and Dependence, Minor Complexity</t>
  </si>
  <si>
    <t>Ventilation, Tracheostomy and Cranial Interventions for Multiple Significant Trauma, Major Complexity</t>
  </si>
  <si>
    <t>Ventilation, Tracheostomy and Cranial Interventions for Multiple Significant Trauma, Intermediate Complexity</t>
  </si>
  <si>
    <t>Ventilation, Tracheostomy and Cranial Interventions for Multiple Significant Trauma, Minor Complexity</t>
  </si>
  <si>
    <t>Hip, Femur and Lower Limb Interventions for Multiple Significant Trauma, Major Complexity</t>
  </si>
  <si>
    <t>Hip, Femur and Lower Limb Interventions for Multiple Significant Trauma, Minor Complexity</t>
  </si>
  <si>
    <t>Abdominal Interventions for Multiple Significant Trauma</t>
  </si>
  <si>
    <t>Multiple Significant Trauma with Other GIs, Major Complexity</t>
  </si>
  <si>
    <t>Multiple Significant Trauma with Other GIs, Minor Complexity</t>
  </si>
  <si>
    <t>Multiple Significant Trauma, Transferred to Acute Facility &lt; 5 Days</t>
  </si>
  <si>
    <t>Multiple Significant Trauma without GIs, Major Complexity</t>
  </si>
  <si>
    <t>Multiple Significant Trauma without GIs, Minor Complexity</t>
  </si>
  <si>
    <t>Microvascular Tissue Transfer and Skin Grafts for Injuries to Hand, Major Complexity</t>
  </si>
  <si>
    <t>Microvascular Tissue Transfer and Skin Grafts for Injuries to Hand, Minor Complexity</t>
  </si>
  <si>
    <t>Other Interventions for Injuries to Lower Limb, Major Complexity</t>
  </si>
  <si>
    <t>Other Interventions for Injuries to Lower Limb, Minor Complexity</t>
  </si>
  <si>
    <t>Other Interventions for Injuries to Hand, Major Complexity</t>
  </si>
  <si>
    <t>Other Interventions for Injuries to Hand, Minor Complexity</t>
  </si>
  <si>
    <t>Other Interventions for Other Injuries, Major Complexity</t>
  </si>
  <si>
    <t>Other Interventions for Other Injuries, Intermediate Complexity</t>
  </si>
  <si>
    <t>Other Interventions for Other Injuries, Minor Complexity</t>
  </si>
  <si>
    <t>Skin Grafts for Injuries Excluding Hand, Major Complexity</t>
  </si>
  <si>
    <t>Skin Grafts for Injuries Excluding Hand, Intermediate Complexity</t>
  </si>
  <si>
    <t>Skin Grafts for Injuries Excluding Hand, Minor Complexity</t>
  </si>
  <si>
    <t>Injuries, Poisoning and Toxic Effects of Drugs with Ventilator Support, Major Complexity</t>
  </si>
  <si>
    <t>Injuries, Poisoning and Toxic Effects of Drugs with Ventilator Support, Minor Complexity</t>
  </si>
  <si>
    <t>Injuries, Major Complexity</t>
  </si>
  <si>
    <t>Injuries, Minor Complexity</t>
  </si>
  <si>
    <t>Allergic Reactions, Major Complexity</t>
  </si>
  <si>
    <t>Allergic Reactions, Minor Complexity</t>
  </si>
  <si>
    <t>Poisoning/Toxic Effects of Drugs and Other Substances, Major Complexity</t>
  </si>
  <si>
    <t>Poisoning/Toxic Effects of Drugs and Other Substances, Minor Complexity</t>
  </si>
  <si>
    <t>Sequelae of Treatment, Major Complexity</t>
  </si>
  <si>
    <t>Sequelae of Treatment, Minor Complexity</t>
  </si>
  <si>
    <t>Other Injuries, Poisonings and Toxic Effects, Major Complexity</t>
  </si>
  <si>
    <t>Other Injuries, Poisonings and Toxic Effects, Intermediate Complexity</t>
  </si>
  <si>
    <t>Other Injuries, Poisonings and Toxic Effects, Minor Complexity</t>
  </si>
  <si>
    <t>Ventilation &gt;= 96 Hours or Tracheostomy for Burns or GI for Severe Full Thickness Burns</t>
  </si>
  <si>
    <t>Skin Grafts for Other Burns, Major Complexity</t>
  </si>
  <si>
    <t>Skin Grafts for Other Burns, Intermediate Complexity</t>
  </si>
  <si>
    <t>Skin Grafts for Other Burns, Minor Complexity</t>
  </si>
  <si>
    <t>Other GIs for Other Burns, Major Complexity</t>
  </si>
  <si>
    <t>Other GIs for Other Burns, Minor Complexity</t>
  </si>
  <si>
    <t>Burns, Transferred to Acute Facility &lt; 5 Days</t>
  </si>
  <si>
    <t>Severe Burns</t>
  </si>
  <si>
    <t>Other Burns, Major Complexity</t>
  </si>
  <si>
    <t>Other Burns, Minor Complexity</t>
  </si>
  <si>
    <t>Other Contacts with Health Services with GIs, Major Complexity</t>
  </si>
  <si>
    <t>Other Contacts with Health Services with GIs, Minor Complexity</t>
  </si>
  <si>
    <t>Other Contacts with Health Services with Endoscopy</t>
  </si>
  <si>
    <t>Signs and Symptoms, Major Complexity</t>
  </si>
  <si>
    <t>Signs and Symptoms, Minor Complexity</t>
  </si>
  <si>
    <t>Other Follow Up After Surgery or Medical Care, Major Complexity</t>
  </si>
  <si>
    <t>Other Follow Up After Surgery or Medical Care, Minor Complexity</t>
  </si>
  <si>
    <t>Other Factors Influencing Health Status, Major Complexity</t>
  </si>
  <si>
    <t>Other Factors Influencing Health Status, Minor Complexity</t>
  </si>
  <si>
    <t>Congenital Malformations, Chromosomal Abnormalities and Problems Arising in the Neonatal Period</t>
  </si>
  <si>
    <t>Sleep Disorders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</si>
</sst>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&quot;$&quot;#,##0.00"/>
    <numFmt numFmtId="167" formatCode="&quot;$&quot;#,##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9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20"/>
      <color indexed="62"/>
      <name val="Arial"/>
      <family val="2"/>
    </font>
    <font>
      <b/>
      <sz val="16"/>
      <color indexed="9"/>
      <name val="Arial"/>
      <family val="2"/>
    </font>
    <font>
      <sz val="11"/>
      <color indexed="8"/>
      <name val="Calibri"/>
      <family val="2"/>
    </font>
    <font>
      <b/>
      <sz val="20"/>
      <color indexed="53"/>
      <name val="Arial"/>
      <family val="2"/>
    </font>
    <font>
      <sz val="20"/>
      <color indexed="53"/>
      <name val="Arial"/>
      <family val="2"/>
    </font>
    <font>
      <b/>
      <i/>
      <u/>
      <sz val="20"/>
      <color indexed="53"/>
      <name val="Arial"/>
      <family val="2"/>
    </font>
    <font>
      <b/>
      <i/>
      <sz val="20"/>
      <color indexed="53"/>
      <name val="Arial"/>
      <family val="2"/>
    </font>
    <font>
      <b/>
      <i/>
      <sz val="12"/>
      <color indexed="53"/>
      <name val="Arial"/>
      <family val="2"/>
    </font>
    <font>
      <sz val="11"/>
      <color theme="1"/>
      <name val="Calibri"/>
      <family val="2"/>
      <scheme val="minor"/>
    </font>
    <font>
      <b/>
      <sz val="20"/>
      <color theme="9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9"/>
      </left>
      <right style="thin">
        <color indexed="9"/>
      </right>
      <top style="double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9"/>
      </top>
      <bottom style="thin">
        <color indexed="9"/>
      </bottom>
      <diagonal/>
    </border>
    <border>
      <left style="thin">
        <color indexed="9"/>
      </left>
      <right/>
      <top style="double">
        <color indexed="9"/>
      </top>
      <bottom style="thin">
        <color indexed="9"/>
      </bottom>
      <diagonal/>
    </border>
    <border>
      <left/>
      <right style="double">
        <color indexed="9"/>
      </right>
      <top style="double">
        <color indexed="9"/>
      </top>
      <bottom style="thin">
        <color indexed="9"/>
      </bottom>
      <diagonal/>
    </border>
    <border>
      <left style="double">
        <color indexed="9"/>
      </left>
      <right style="thin">
        <color indexed="9"/>
      </right>
      <top style="thin">
        <color indexed="9"/>
      </top>
      <bottom style="double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9"/>
      </bottom>
      <diagonal/>
    </border>
    <border>
      <left style="thin">
        <color indexed="9"/>
      </left>
      <right/>
      <top style="thin">
        <color indexed="9"/>
      </top>
      <bottom style="double">
        <color indexed="9"/>
      </bottom>
      <diagonal/>
    </border>
    <border>
      <left/>
      <right style="double">
        <color indexed="9"/>
      </right>
      <top style="thin">
        <color indexed="9"/>
      </top>
      <bottom style="double">
        <color indexed="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9" fillId="0" borderId="0"/>
    <xf numFmtId="43" fontId="19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7" fillId="0" borderId="1" xfId="3" applyFont="1" applyBorder="1" applyAlignment="1">
      <alignment horizontal="right" wrapText="1"/>
    </xf>
    <xf numFmtId="0" fontId="0" fillId="0" borderId="0" xfId="0" applyProtection="1"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left" vertical="top" wrapText="1"/>
    </xf>
    <xf numFmtId="0" fontId="0" fillId="0" borderId="0" xfId="0" quotePrefix="1" applyAlignment="1">
      <alignment vertical="top" wrapText="1"/>
    </xf>
    <xf numFmtId="166" fontId="0" fillId="3" borderId="0" xfId="0" applyNumberFormat="1" applyFill="1" applyAlignment="1">
      <alignment horizontal="left" vertical="top" wrapText="1"/>
    </xf>
    <xf numFmtId="166" fontId="0" fillId="0" borderId="0" xfId="0" applyNumberFormat="1" applyAlignment="1">
      <alignment vertical="top" wrapText="1"/>
    </xf>
    <xf numFmtId="165" fontId="0" fillId="0" borderId="0" xfId="1" applyNumberFormat="1" applyFont="1"/>
    <xf numFmtId="165" fontId="9" fillId="4" borderId="3" xfId="1" applyNumberFormat="1" applyFont="1" applyFill="1" applyBorder="1" applyAlignment="1">
      <alignment horizontal="center" vertical="center" wrapText="1"/>
    </xf>
    <xf numFmtId="165" fontId="0" fillId="0" borderId="4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0" fillId="0" borderId="6" xfId="1" applyNumberFormat="1" applyFont="1" applyBorder="1"/>
    <xf numFmtId="165" fontId="9" fillId="4" borderId="7" xfId="1" applyNumberFormat="1" applyFont="1" applyFill="1" applyBorder="1" applyAlignment="1">
      <alignment vertical="center" wrapText="1"/>
    </xf>
    <xf numFmtId="165" fontId="10" fillId="0" borderId="0" xfId="1" applyNumberFormat="1" applyFont="1"/>
    <xf numFmtId="165" fontId="10" fillId="0" borderId="0" xfId="1" applyNumberFormat="1" applyFont="1" applyAlignment="1"/>
    <xf numFmtId="0" fontId="0" fillId="0" borderId="0" xfId="0" applyAlignment="1">
      <alignment vertical="center" wrapText="1"/>
    </xf>
    <xf numFmtId="166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wrapText="1"/>
    </xf>
    <xf numFmtId="167" fontId="0" fillId="0" borderId="0" xfId="0" applyNumberFormat="1" applyAlignment="1">
      <alignment vertical="top" wrapText="1"/>
    </xf>
    <xf numFmtId="43" fontId="19" fillId="0" borderId="0" xfId="1" applyFont="1"/>
    <xf numFmtId="165" fontId="9" fillId="5" borderId="7" xfId="1" applyNumberFormat="1" applyFont="1" applyFill="1" applyBorder="1" applyAlignment="1">
      <alignment horizontal="center" vertical="center" wrapText="1"/>
    </xf>
    <xf numFmtId="165" fontId="9" fillId="5" borderId="8" xfId="1" applyNumberFormat="1" applyFont="1" applyFill="1" applyBorder="1" applyAlignment="1">
      <alignment horizontal="center" vertical="center" wrapText="1"/>
    </xf>
    <xf numFmtId="165" fontId="9" fillId="5" borderId="3" xfId="1" applyNumberFormat="1" applyFont="1" applyFill="1" applyBorder="1" applyAlignment="1">
      <alignment horizontal="center" vertical="center" wrapText="1"/>
    </xf>
    <xf numFmtId="165" fontId="9" fillId="6" borderId="7" xfId="1" applyNumberFormat="1" applyFont="1" applyFill="1" applyBorder="1" applyAlignment="1">
      <alignment horizontal="center" vertical="center" wrapText="1"/>
    </xf>
    <xf numFmtId="165" fontId="9" fillId="6" borderId="3" xfId="1" applyNumberFormat="1" applyFont="1" applyFill="1" applyBorder="1" applyAlignment="1">
      <alignment horizontal="center" vertical="center" wrapText="1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0" fillId="6" borderId="0" xfId="0" applyFill="1"/>
    <xf numFmtId="0" fontId="12" fillId="7" borderId="0" xfId="0" applyFont="1" applyFill="1"/>
    <xf numFmtId="0" fontId="5" fillId="7" borderId="0" xfId="0" applyFont="1" applyFill="1"/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5" fontId="4" fillId="6" borderId="15" xfId="2" applyNumberFormat="1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165" fontId="1" fillId="0" borderId="4" xfId="1" applyNumberFormat="1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5" fontId="1" fillId="0" borderId="4" xfId="1" applyNumberFormat="1" applyFont="1" applyBorder="1" applyAlignment="1"/>
    <xf numFmtId="0" fontId="1" fillId="0" borderId="0" xfId="0" applyFont="1" applyAlignment="1">
      <alignment vertical="top" wrapText="1"/>
    </xf>
    <xf numFmtId="0" fontId="25" fillId="0" borderId="1" xfId="3" applyFont="1" applyBorder="1" applyAlignment="1">
      <alignment horizontal="right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43" fontId="0" fillId="0" borderId="0" xfId="0" applyNumberFormat="1"/>
    <xf numFmtId="43" fontId="24" fillId="0" borderId="0" xfId="0" applyNumberFormat="1" applyFont="1"/>
    <xf numFmtId="0" fontId="26" fillId="0" borderId="0" xfId="0" applyFont="1"/>
    <xf numFmtId="0" fontId="19" fillId="0" borderId="0" xfId="4"/>
    <xf numFmtId="49" fontId="19" fillId="0" borderId="0" xfId="4" applyNumberFormat="1"/>
    <xf numFmtId="164" fontId="13" fillId="0" borderId="0" xfId="5" applyNumberFormat="1" applyFont="1" applyFill="1"/>
    <xf numFmtId="0" fontId="6" fillId="0" borderId="2" xfId="0" applyFont="1" applyBorder="1"/>
    <xf numFmtId="49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8" borderId="0" xfId="0" applyFill="1"/>
    <xf numFmtId="0" fontId="24" fillId="8" borderId="0" xfId="0" applyFont="1" applyFill="1"/>
    <xf numFmtId="0" fontId="2" fillId="0" borderId="0" xfId="0" applyFont="1" applyAlignment="1">
      <alignment horizontal="left" vertical="top" wrapText="1"/>
    </xf>
    <xf numFmtId="0" fontId="1" fillId="8" borderId="0" xfId="0" applyFont="1" applyFill="1"/>
    <xf numFmtId="49" fontId="0" fillId="8" borderId="0" xfId="0" applyNumberFormat="1" applyFill="1" applyAlignment="1">
      <alignment horizontal="right"/>
    </xf>
    <xf numFmtId="49" fontId="1" fillId="8" borderId="0" xfId="0" applyNumberFormat="1" applyFont="1" applyFill="1" applyAlignment="1">
      <alignment horizontal="right"/>
    </xf>
    <xf numFmtId="0" fontId="1" fillId="8" borderId="0" xfId="0" applyFont="1" applyFill="1" applyAlignment="1">
      <alignment horizontal="right"/>
    </xf>
    <xf numFmtId="0" fontId="7" fillId="8" borderId="1" xfId="3" applyFont="1" applyFill="1" applyBorder="1" applyAlignment="1">
      <alignment horizontal="right" wrapText="1"/>
    </xf>
    <xf numFmtId="0" fontId="0" fillId="8" borderId="0" xfId="0" applyFill="1" applyAlignment="1">
      <alignment horizontal="right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49" fontId="0" fillId="0" borderId="0" xfId="0" applyNumberFormat="1" applyAlignment="1">
      <alignment horizontal="left" vertical="top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7">
    <cellStyle name="Comma" xfId="1" builtinId="3"/>
    <cellStyle name="Comma 2" xfId="5" xr:uid="{4BD9EB61-1E8C-4E1A-8487-30AE501CED2F}"/>
    <cellStyle name="Currency" xfId="2" builtinId="4"/>
    <cellStyle name="Normal" xfId="0" builtinId="0"/>
    <cellStyle name="Normal 2" xfId="4" xr:uid="{ACB47F72-683A-4936-A159-C4E642E7B148}"/>
    <cellStyle name="Normal 4" xfId="6" xr:uid="{AD908CE3-4A13-4131-9EB3-EFD30322AF6F}"/>
    <cellStyle name="Normal_Sheet1" xfId="3" xr:uid="{00000000-0005-0000-0000-000003000000}"/>
  </cellStyles>
  <dxfs count="0"/>
  <tableStyles count="1" defaultTableStyle="TableStyleMedium9" defaultPivotStyle="PivotStyleLight16">
    <tableStyle name="Invisible" pivot="0" table="0" count="0" xr9:uid="{6E04D732-E525-4483-8EB8-D66DBAB0E14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20" dropStyle="combo" dx="16" fmlaLink="Formulae!$B$2" fmlaRange="HOSPITAL" noThreeD="1" sel="83" val="69"/>
</file>

<file path=xl/ctrlProps/ctrlProp2.xml><?xml version="1.0" encoding="utf-8"?>
<formControlPr xmlns="http://schemas.microsoft.com/office/spreadsheetml/2009/9/main" objectType="Drop" dropLines="20" dropStyle="combo" dx="16" fmlaLink="Formulae!$B$3" fmlaRange="DRG" noThreeD="1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10</xdr:row>
      <xdr:rowOff>38100</xdr:rowOff>
    </xdr:from>
    <xdr:to>
      <xdr:col>2</xdr:col>
      <xdr:colOff>2076450</xdr:colOff>
      <xdr:row>17</xdr:row>
      <xdr:rowOff>57150</xdr:rowOff>
    </xdr:to>
    <xdr:sp macro="" textlink="">
      <xdr:nvSpPr>
        <xdr:cNvPr id="1045" name="AutoShap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2324100" y="2809875"/>
          <a:ext cx="1971675" cy="1619250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AU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Step 2</a:t>
          </a:r>
          <a:endParaRPr lang="en-AU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Select diagnostic reference group code (DRG Code).  You will find it on the invoice from Queensland Health (for small hospitals choose X)</a:t>
          </a:r>
        </a:p>
      </xdr:txBody>
    </xdr:sp>
    <xdr:clientData/>
  </xdr:twoCellAnchor>
  <xdr:twoCellAnchor>
    <xdr:from>
      <xdr:col>1</xdr:col>
      <xdr:colOff>28575</xdr:colOff>
      <xdr:row>10</xdr:row>
      <xdr:rowOff>38100</xdr:rowOff>
    </xdr:from>
    <xdr:to>
      <xdr:col>1</xdr:col>
      <xdr:colOff>2000250</xdr:colOff>
      <xdr:row>16</xdr:row>
      <xdr:rowOff>190500</xdr:rowOff>
    </xdr:to>
    <xdr:sp macro="" textlink="">
      <xdr:nvSpPr>
        <xdr:cNvPr id="1048" name="AutoShap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200025" y="2809875"/>
          <a:ext cx="1971675" cy="1524000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AU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Step 1</a:t>
          </a:r>
          <a:endParaRPr lang="en-AU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AU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Select Hospital</a:t>
          </a:r>
        </a:p>
      </xdr:txBody>
    </xdr:sp>
    <xdr:clientData/>
  </xdr:twoCellAnchor>
  <xdr:twoCellAnchor>
    <xdr:from>
      <xdr:col>2</xdr:col>
      <xdr:colOff>2228850</xdr:colOff>
      <xdr:row>10</xdr:row>
      <xdr:rowOff>31750</xdr:rowOff>
    </xdr:from>
    <xdr:to>
      <xdr:col>4</xdr:col>
      <xdr:colOff>76200</xdr:colOff>
      <xdr:row>16</xdr:row>
      <xdr:rowOff>222250</xdr:rowOff>
    </xdr:to>
    <xdr:sp macro="" textlink="">
      <xdr:nvSpPr>
        <xdr:cNvPr id="1050" name="AutoShap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4540250" y="2806700"/>
          <a:ext cx="2114550" cy="1562100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AU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Step 3</a:t>
          </a:r>
          <a:endParaRPr lang="en-AU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AU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Add number of days in hospital from the Queensland Health invoice</a:t>
          </a:r>
        </a:p>
      </xdr:txBody>
    </xdr:sp>
    <xdr:clientData/>
  </xdr:twoCellAnchor>
  <xdr:twoCellAnchor>
    <xdr:from>
      <xdr:col>1</xdr:col>
      <xdr:colOff>9525</xdr:colOff>
      <xdr:row>3</xdr:row>
      <xdr:rowOff>28575</xdr:rowOff>
    </xdr:from>
    <xdr:to>
      <xdr:col>4</xdr:col>
      <xdr:colOff>95250</xdr:colOff>
      <xdr:row>6</xdr:row>
      <xdr:rowOff>28575</xdr:rowOff>
    </xdr:to>
    <xdr:sp macro="" textlink="">
      <xdr:nvSpPr>
        <xdr:cNvPr id="1053" name="Rectangl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180975" y="1400175"/>
          <a:ext cx="6229350" cy="6858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quick reference spreadsheet is to help you to quickly verify the costs and items numbers on the Queensland Health invoice. </a:t>
          </a: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You can also use this spreadsheet to help estimate the costs of potential hospitalisation.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0</xdr:rowOff>
        </xdr:from>
        <xdr:to>
          <xdr:col>1</xdr:col>
          <xdr:colOff>1708150</xdr:colOff>
          <xdr:row>8</xdr:row>
          <xdr:rowOff>222250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431800</xdr:colOff>
          <xdr:row>8</xdr:row>
          <xdr:rowOff>12700</xdr:rowOff>
        </xdr:from>
        <xdr:to>
          <xdr:col>2</xdr:col>
          <xdr:colOff>1955800</xdr:colOff>
          <xdr:row>9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51905</xdr:colOff>
      <xdr:row>0</xdr:row>
      <xdr:rowOff>0</xdr:rowOff>
    </xdr:from>
    <xdr:to>
      <xdr:col>2</xdr:col>
      <xdr:colOff>2052428</xdr:colOff>
      <xdr:row>1</xdr:row>
      <xdr:rowOff>177799</xdr:rowOff>
    </xdr:to>
    <xdr:pic>
      <xdr:nvPicPr>
        <xdr:cNvPr id="1491" name="Picture 8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63305" y="0"/>
          <a:ext cx="2000523" cy="833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G32"/>
  <sheetViews>
    <sheetView showGridLines="0" showRowColHeaders="0" tabSelected="1" zoomScale="150" zoomScaleNormal="150" workbookViewId="0">
      <selection activeCell="F2" sqref="F2"/>
    </sheetView>
  </sheetViews>
  <sheetFormatPr defaultRowHeight="12.5" x14ac:dyDescent="0.25"/>
  <cols>
    <col min="1" max="1" width="2.54296875" customWidth="1"/>
    <col min="2" max="2" width="30.54296875" customWidth="1"/>
    <col min="3" max="3" width="35.54296875" customWidth="1"/>
    <col min="4" max="4" width="25.54296875" customWidth="1"/>
    <col min="5" max="5" width="1.54296875" customWidth="1"/>
    <col min="6" max="6" width="14.81640625" customWidth="1"/>
  </cols>
  <sheetData>
    <row r="1" spans="2:7" ht="51.75" customHeight="1" x14ac:dyDescent="0.25"/>
    <row r="2" spans="2:7" ht="38.25" customHeight="1" x14ac:dyDescent="0.25">
      <c r="B2" s="84" t="s">
        <v>0</v>
      </c>
      <c r="C2" s="85"/>
      <c r="D2" s="85"/>
      <c r="E2" s="86"/>
      <c r="G2" s="4"/>
    </row>
    <row r="3" spans="2:7" ht="18" customHeight="1" x14ac:dyDescent="0.25">
      <c r="B3" s="85"/>
      <c r="C3" s="85"/>
      <c r="D3" s="85"/>
      <c r="E3" s="86"/>
      <c r="G3" s="4"/>
    </row>
    <row r="4" spans="2:7" ht="18" customHeight="1" x14ac:dyDescent="0.25">
      <c r="B4" s="26"/>
      <c r="C4" s="26"/>
      <c r="D4" s="26"/>
      <c r="G4" s="4"/>
    </row>
    <row r="5" spans="2:7" ht="18" customHeight="1" x14ac:dyDescent="0.25">
      <c r="B5" s="26"/>
      <c r="C5" s="26"/>
      <c r="D5" s="26"/>
      <c r="G5" s="4"/>
    </row>
    <row r="6" spans="2:7" ht="18" customHeight="1" x14ac:dyDescent="0.25">
      <c r="B6" s="26"/>
      <c r="C6" s="26"/>
      <c r="D6" s="26"/>
      <c r="G6" s="4"/>
    </row>
    <row r="7" spans="2:7" ht="9" customHeight="1" x14ac:dyDescent="0.25">
      <c r="B7" s="26"/>
      <c r="C7" s="26"/>
      <c r="D7" s="26"/>
      <c r="G7" s="4"/>
    </row>
    <row r="8" spans="2:7" ht="15.5" x14ac:dyDescent="0.35">
      <c r="B8" s="35" t="s">
        <v>1</v>
      </c>
      <c r="C8" s="36" t="s">
        <v>2</v>
      </c>
      <c r="D8" s="35" t="s">
        <v>3</v>
      </c>
      <c r="E8" s="37"/>
    </row>
    <row r="9" spans="2:7" ht="18" customHeight="1" x14ac:dyDescent="0.25">
      <c r="B9" s="37"/>
      <c r="C9" s="37"/>
      <c r="D9" s="81">
        <v>20</v>
      </c>
      <c r="E9" s="37"/>
    </row>
    <row r="10" spans="2:7" ht="14.25" customHeight="1" x14ac:dyDescent="0.25">
      <c r="B10" s="37"/>
      <c r="C10" s="37"/>
      <c r="D10" s="37"/>
      <c r="E10" s="37"/>
      <c r="G10" s="4"/>
    </row>
    <row r="11" spans="2:7" ht="18" customHeight="1" x14ac:dyDescent="0.25">
      <c r="G11" s="4"/>
    </row>
    <row r="12" spans="2:7" ht="18" customHeight="1" x14ac:dyDescent="0.25">
      <c r="G12" s="4"/>
    </row>
    <row r="13" spans="2:7" ht="18" customHeight="1" x14ac:dyDescent="0.25">
      <c r="G13" s="4"/>
    </row>
    <row r="14" spans="2:7" ht="18" customHeight="1" x14ac:dyDescent="0.25">
      <c r="G14" s="4"/>
    </row>
    <row r="15" spans="2:7" ht="18" customHeight="1" x14ac:dyDescent="0.25">
      <c r="G15" s="4"/>
    </row>
    <row r="16" spans="2:7" ht="18" customHeight="1" x14ac:dyDescent="0.25">
      <c r="G16" s="4"/>
    </row>
    <row r="17" spans="2:7" ht="18" customHeight="1" x14ac:dyDescent="0.25">
      <c r="G17" s="4"/>
    </row>
    <row r="18" spans="2:7" ht="6" customHeight="1" x14ac:dyDescent="0.25">
      <c r="G18" s="4"/>
    </row>
    <row r="19" spans="2:7" ht="18" customHeight="1" thickBot="1" x14ac:dyDescent="0.45">
      <c r="B19" s="38" t="s">
        <v>4</v>
      </c>
      <c r="C19" s="39"/>
      <c r="D19" s="39"/>
      <c r="E19" s="39"/>
      <c r="G19" s="4"/>
    </row>
    <row r="20" spans="2:7" s="1" customFormat="1" ht="18.5" thickTop="1" x14ac:dyDescent="0.4">
      <c r="B20" s="40" t="s">
        <v>5</v>
      </c>
      <c r="C20" s="41" t="s">
        <v>6</v>
      </c>
      <c r="D20" s="42" t="s">
        <v>7</v>
      </c>
      <c r="E20" s="43"/>
    </row>
    <row r="21" spans="2:7" ht="18.5" thickBot="1" x14ac:dyDescent="0.45">
      <c r="B21" s="44" t="str">
        <f>Formulae!B6</f>
        <v>non-X</v>
      </c>
      <c r="C21" s="45">
        <f>Formulae!B17</f>
        <v>268315.3248</v>
      </c>
      <c r="D21" s="46" t="str">
        <f>Formulae!B13</f>
        <v>1000122223</v>
      </c>
      <c r="E21" s="47"/>
    </row>
    <row r="22" spans="2:7" ht="12" customHeight="1" thickTop="1" x14ac:dyDescent="0.25">
      <c r="B22" s="5" t="str">
        <f>INDEX(HOSPITAL!A2:C254,G2,2)</f>
        <v>030</v>
      </c>
      <c r="C22" s="2"/>
    </row>
    <row r="23" spans="2:7" ht="5.25" customHeight="1" x14ac:dyDescent="0.25">
      <c r="B23" s="2"/>
      <c r="C23" s="2"/>
    </row>
    <row r="24" spans="2:7" ht="4.5" customHeight="1" x14ac:dyDescent="0.25">
      <c r="B24" s="2"/>
      <c r="C24" s="2"/>
    </row>
    <row r="29" spans="2:7" x14ac:dyDescent="0.25">
      <c r="B29" s="58"/>
      <c r="C29" s="59"/>
    </row>
    <row r="30" spans="2:7" x14ac:dyDescent="0.25">
      <c r="B30" s="58"/>
    </row>
    <row r="31" spans="2:7" x14ac:dyDescent="0.25">
      <c r="B31" s="58"/>
    </row>
    <row r="32" spans="2:7" x14ac:dyDescent="0.25">
      <c r="B32" s="58"/>
    </row>
  </sheetData>
  <mergeCells count="1">
    <mergeCell ref="B2:E3"/>
  </mergeCells>
  <phoneticPr fontId="0" type="noConversion"/>
  <printOptions horizontalCentered="1" verticalCentered="1"/>
  <pageMargins left="1.0236220472440944" right="1.0236220472440944" top="0.43307086614173229" bottom="1.0236220472440944" header="0.74803149606299213" footer="0.74803149606299213"/>
  <pageSetup paperSize="9" orientation="landscape" r:id="rId1"/>
  <headerFooter alignWithMargins="0">
    <oddFooter>&amp;LPrinted: &amp;T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locked="0" defaultSize="0" autoLine="0" autoPict="0">
                <anchor moveWithCells="1">
                  <from>
                    <xdr:col>1</xdr:col>
                    <xdr:colOff>184150</xdr:colOff>
                    <xdr:row>8</xdr:row>
                    <xdr:rowOff>0</xdr:rowOff>
                  </from>
                  <to>
                    <xdr:col>1</xdr:col>
                    <xdr:colOff>1708150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locked="0" defaultSize="0" autoLine="0" autoPict="0">
                <anchor moveWithCells="1">
                  <from>
                    <xdr:col>2</xdr:col>
                    <xdr:colOff>431800</xdr:colOff>
                    <xdr:row>8</xdr:row>
                    <xdr:rowOff>12700</xdr:rowOff>
                  </from>
                  <to>
                    <xdr:col>2</xdr:col>
                    <xdr:colOff>1955800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E30"/>
  <sheetViews>
    <sheetView zoomScale="145" zoomScaleNormal="145" workbookViewId="0">
      <selection activeCell="B25" sqref="B25"/>
    </sheetView>
  </sheetViews>
  <sheetFormatPr defaultColWidth="9.1796875" defaultRowHeight="13" x14ac:dyDescent="0.25"/>
  <cols>
    <col min="1" max="1" width="29.81640625" style="6" customWidth="1"/>
    <col min="2" max="2" width="26.453125" style="7" customWidth="1"/>
    <col min="3" max="3" width="91.453125" style="7" customWidth="1"/>
    <col min="4" max="16384" width="9.1796875" style="7"/>
  </cols>
  <sheetData>
    <row r="1" spans="1:5" x14ac:dyDescent="0.25">
      <c r="C1" s="6" t="s">
        <v>8</v>
      </c>
    </row>
    <row r="2" spans="1:5" ht="25" x14ac:dyDescent="0.25">
      <c r="A2" s="8" t="s">
        <v>9</v>
      </c>
      <c r="B2" s="9">
        <v>83</v>
      </c>
      <c r="C2" s="7" t="s">
        <v>10</v>
      </c>
    </row>
    <row r="3" spans="1:5" ht="25" x14ac:dyDescent="0.25">
      <c r="A3" s="8" t="s">
        <v>11</v>
      </c>
      <c r="B3" s="9">
        <v>4</v>
      </c>
      <c r="C3" s="55" t="s">
        <v>12</v>
      </c>
    </row>
    <row r="5" spans="1:5" x14ac:dyDescent="0.25">
      <c r="A5" s="10" t="s">
        <v>13</v>
      </c>
      <c r="B5" s="11" t="str">
        <f>INDEX(HOSPITAL,B2,1)</f>
        <v>Mareeba</v>
      </c>
      <c r="C5" s="7" t="s">
        <v>14</v>
      </c>
    </row>
    <row r="6" spans="1:5" x14ac:dyDescent="0.25">
      <c r="A6" s="10" t="s">
        <v>15</v>
      </c>
      <c r="B6" s="11" t="str">
        <f>VLOOKUP(B5,HOSPITAL,3,FALSE)</f>
        <v>non-X</v>
      </c>
      <c r="C6" s="7" t="s">
        <v>16</v>
      </c>
    </row>
    <row r="7" spans="1:5" x14ac:dyDescent="0.25">
      <c r="A7" s="10" t="s">
        <v>17</v>
      </c>
      <c r="B7" s="11" t="str">
        <f>INDEX(DRG,B3,1)</f>
        <v>A13A</v>
      </c>
      <c r="C7" s="7" t="s">
        <v>18</v>
      </c>
    </row>
    <row r="8" spans="1:5" x14ac:dyDescent="0.25">
      <c r="A8" s="10" t="s">
        <v>19</v>
      </c>
      <c r="B8" s="11" t="str">
        <f>VLOOKUP(B7,DRG,3,FALSE)</f>
        <v>I</v>
      </c>
    </row>
    <row r="9" spans="1:5" x14ac:dyDescent="0.25">
      <c r="A9" s="10" t="s">
        <v>20</v>
      </c>
      <c r="B9" s="11" t="str">
        <f>IF(B8="M","Medical",IF(B8="I","Intervention",IF(B8="O","Other")))</f>
        <v>Intervention</v>
      </c>
    </row>
    <row r="10" spans="1:5" x14ac:dyDescent="0.25">
      <c r="A10" s="10" t="s">
        <v>21</v>
      </c>
      <c r="B10" s="12">
        <f>'QHealth Check'!D9</f>
        <v>20</v>
      </c>
      <c r="C10" s="7" t="s">
        <v>22</v>
      </c>
    </row>
    <row r="11" spans="1:5" x14ac:dyDescent="0.25">
      <c r="A11" s="10" t="s">
        <v>23</v>
      </c>
      <c r="B11" s="12">
        <f>IF($B$6="X","",IF($B$6="non-X",VLOOKUP($B$9,LongStayRate,2,FALSE)))</f>
        <v>2896</v>
      </c>
    </row>
    <row r="12" spans="1:5" x14ac:dyDescent="0.25">
      <c r="A12" s="10" t="s">
        <v>24</v>
      </c>
      <c r="B12" s="12">
        <f>IF(B6="X","",VLOOKUP(B6,ExtraLongDayRates,2,FALSE))</f>
        <v>1023</v>
      </c>
    </row>
    <row r="13" spans="1:5" x14ac:dyDescent="0.25">
      <c r="A13" s="10" t="s">
        <v>25</v>
      </c>
      <c r="B13" s="11" t="str">
        <f>VLOOKUP(B7,DRG,2,FALSE)&amp;VLOOKUP(B5,HOSPITAL,2,FALSE)</f>
        <v>1000122223</v>
      </c>
      <c r="C13" s="7" t="s">
        <v>26</v>
      </c>
    </row>
    <row r="14" spans="1:5" ht="14.5" x14ac:dyDescent="0.35">
      <c r="A14" s="10" t="s">
        <v>27</v>
      </c>
      <c r="B14" s="12">
        <f>IF($B$6="non-X",VLOOKUP($B$7,DRGList,5,FALSE),IF($B$6="X",1))</f>
        <v>34.612400000000001</v>
      </c>
      <c r="C14" s="7" t="s">
        <v>28</v>
      </c>
      <c r="D14" s="29"/>
    </row>
    <row r="15" spans="1:5" ht="14.5" x14ac:dyDescent="0.35">
      <c r="A15" s="10" t="s">
        <v>29</v>
      </c>
      <c r="B15" s="12">
        <f>IF($B$6="non-X",VLOOKUP($B$7,DRGList,6,FALSE),IF($B$6="X",1))</f>
        <v>34.1</v>
      </c>
      <c r="C15" s="7" t="s">
        <v>30</v>
      </c>
      <c r="D15" s="29"/>
      <c r="E15" s="13"/>
    </row>
    <row r="16" spans="1:5" x14ac:dyDescent="0.25">
      <c r="A16" s="10" t="s">
        <v>31</v>
      </c>
      <c r="B16" s="14">
        <f>VLOOKUP(B6,BASE,2,FALSE)</f>
        <v>7752</v>
      </c>
      <c r="C16" s="7" t="s">
        <v>32</v>
      </c>
      <c r="E16" s="13"/>
    </row>
    <row r="17" spans="1:3" x14ac:dyDescent="0.25">
      <c r="A17" s="6" t="s">
        <v>33</v>
      </c>
      <c r="B17" s="25">
        <f>IF(B6="X",B10*HospXperdayRate,IF(B10&lt;B18,IF(B24&gt;B23,B23,B24),IF(B10&lt;=B19,B23,IF(B10&lt;=B20,B25,B26))))</f>
        <v>268315.3248</v>
      </c>
      <c r="C17" s="7" t="s">
        <v>34</v>
      </c>
    </row>
    <row r="18" spans="1:3" x14ac:dyDescent="0.25">
      <c r="A18" s="10" t="s">
        <v>35</v>
      </c>
      <c r="B18" s="12">
        <f>IF($B$6="non-X",VLOOKUP($B$7,DRGList,7,FALSE),IF($B$6="X",1))</f>
        <v>11</v>
      </c>
      <c r="C18" s="7" t="s">
        <v>36</v>
      </c>
    </row>
    <row r="19" spans="1:3" x14ac:dyDescent="0.25">
      <c r="A19" s="10" t="s">
        <v>37</v>
      </c>
      <c r="B19" s="12">
        <f>IF($B$6="non-X",VLOOKUP($B$7,DRGList,8,FALSE),IF($B$6="X",1))</f>
        <v>102</v>
      </c>
      <c r="C19" s="7" t="s">
        <v>38</v>
      </c>
    </row>
    <row r="20" spans="1:3" x14ac:dyDescent="0.25">
      <c r="A20" s="10" t="s">
        <v>39</v>
      </c>
      <c r="B20" s="12">
        <f>IF($B$6="non-X",VLOOKUP($B$7,DRGList,9,FALSE),IF($B$6="X",1))</f>
        <v>153</v>
      </c>
      <c r="C20" s="55" t="s">
        <v>40</v>
      </c>
    </row>
    <row r="23" spans="1:3" x14ac:dyDescent="0.25">
      <c r="A23" s="6" t="s">
        <v>41</v>
      </c>
      <c r="B23" s="28">
        <f>B14*B16</f>
        <v>268315.3248</v>
      </c>
      <c r="C23" s="7" t="s">
        <v>42</v>
      </c>
    </row>
    <row r="24" spans="1:3" x14ac:dyDescent="0.25">
      <c r="A24" s="6" t="s">
        <v>43</v>
      </c>
      <c r="B24" s="15">
        <f>MAX((B10/B18)*B23,0.75*B23)</f>
        <v>487846.04509090906</v>
      </c>
      <c r="C24" s="7" t="s">
        <v>44</v>
      </c>
    </row>
    <row r="25" spans="1:3" x14ac:dyDescent="0.25">
      <c r="A25" s="6" t="s">
        <v>45</v>
      </c>
      <c r="B25" s="15">
        <f>B23+(B10-B19)*B11</f>
        <v>30843.324800000002</v>
      </c>
      <c r="C25" s="7" t="s">
        <v>46</v>
      </c>
    </row>
    <row r="26" spans="1:3" ht="25" x14ac:dyDescent="0.25">
      <c r="A26" s="6" t="s">
        <v>47</v>
      </c>
      <c r="B26" s="15">
        <f>B23+((B20-B19)*B11)+((B10-B20)*B12)</f>
        <v>279952.3248</v>
      </c>
      <c r="C26" s="7" t="s">
        <v>48</v>
      </c>
    </row>
    <row r="27" spans="1:3" x14ac:dyDescent="0.25">
      <c r="B27" s="15"/>
    </row>
    <row r="28" spans="1:3" x14ac:dyDescent="0.25">
      <c r="B28" s="15"/>
    </row>
    <row r="29" spans="1:3" x14ac:dyDescent="0.25">
      <c r="B29" s="15"/>
    </row>
    <row r="30" spans="1:3" x14ac:dyDescent="0.25">
      <c r="B30" s="1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18"/>
  <sheetViews>
    <sheetView workbookViewId="0">
      <selection activeCell="A8" sqref="A8"/>
    </sheetView>
  </sheetViews>
  <sheetFormatPr defaultRowHeight="12.5" x14ac:dyDescent="0.25"/>
  <cols>
    <col min="1" max="1" width="26.81640625" bestFit="1" customWidth="1"/>
    <col min="2" max="2" width="22.453125" bestFit="1" customWidth="1"/>
    <col min="3" max="3" width="15.1796875" customWidth="1"/>
  </cols>
  <sheetData>
    <row r="1" spans="1:3" ht="20" x14ac:dyDescent="0.4">
      <c r="A1" s="23" t="s">
        <v>49</v>
      </c>
      <c r="B1" s="23" t="s">
        <v>50</v>
      </c>
    </row>
    <row r="2" spans="1:3" ht="26" x14ac:dyDescent="0.25">
      <c r="A2" s="21" t="s">
        <v>51</v>
      </c>
      <c r="B2" s="17" t="s">
        <v>52</v>
      </c>
    </row>
    <row r="3" spans="1:3" x14ac:dyDescent="0.25">
      <c r="A3" s="54" t="s">
        <v>53</v>
      </c>
      <c r="B3" s="20">
        <v>7752</v>
      </c>
    </row>
    <row r="6" spans="1:3" ht="20" x14ac:dyDescent="0.4">
      <c r="A6" s="22" t="s">
        <v>54</v>
      </c>
      <c r="B6" s="16"/>
      <c r="C6" s="16"/>
    </row>
    <row r="7" spans="1:3" ht="26" x14ac:dyDescent="0.25">
      <c r="A7" s="30" t="s">
        <v>51</v>
      </c>
      <c r="B7" s="31" t="s">
        <v>55</v>
      </c>
      <c r="C7" s="32" t="s">
        <v>56</v>
      </c>
    </row>
    <row r="8" spans="1:3" x14ac:dyDescent="0.25">
      <c r="A8" s="52" t="s">
        <v>53</v>
      </c>
      <c r="B8" s="19" t="s">
        <v>57</v>
      </c>
      <c r="C8" s="20">
        <v>2203</v>
      </c>
    </row>
    <row r="9" spans="1:3" x14ac:dyDescent="0.25">
      <c r="A9" s="52" t="s">
        <v>53</v>
      </c>
      <c r="B9" s="53" t="s">
        <v>58</v>
      </c>
      <c r="C9" s="20">
        <v>2896</v>
      </c>
    </row>
    <row r="10" spans="1:3" x14ac:dyDescent="0.25">
      <c r="A10" s="16"/>
      <c r="B10" s="16"/>
      <c r="C10" s="16"/>
    </row>
    <row r="11" spans="1:3" ht="20" x14ac:dyDescent="0.4">
      <c r="A11" s="22" t="s">
        <v>59</v>
      </c>
      <c r="B11" s="16"/>
      <c r="C11" s="16"/>
    </row>
    <row r="12" spans="1:3" ht="26" x14ac:dyDescent="0.25">
      <c r="A12" s="30" t="s">
        <v>51</v>
      </c>
      <c r="B12" s="31" t="s">
        <v>60</v>
      </c>
    </row>
    <row r="13" spans="1:3" x14ac:dyDescent="0.25">
      <c r="A13" s="52" t="s">
        <v>53</v>
      </c>
      <c r="B13" s="20">
        <v>1023</v>
      </c>
    </row>
    <row r="16" spans="1:3" ht="20" x14ac:dyDescent="0.4">
      <c r="A16" s="22" t="s">
        <v>61</v>
      </c>
      <c r="B16" s="16"/>
      <c r="C16" s="16"/>
    </row>
    <row r="17" spans="1:2" ht="13" x14ac:dyDescent="0.25">
      <c r="A17" s="33" t="s">
        <v>51</v>
      </c>
      <c r="B17" s="34" t="s">
        <v>62</v>
      </c>
    </row>
    <row r="18" spans="1:2" x14ac:dyDescent="0.25">
      <c r="A18" s="18" t="s">
        <v>63</v>
      </c>
      <c r="B18" s="20">
        <v>3464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Q145"/>
  <sheetViews>
    <sheetView workbookViewId="0">
      <pane ySplit="1" topLeftCell="A86" activePane="bottomLeft" state="frozen"/>
      <selection activeCell="A36" sqref="A36"/>
      <selection pane="bottomLeft" activeCell="H129" sqref="H129"/>
    </sheetView>
  </sheetViews>
  <sheetFormatPr defaultRowHeight="12.5" x14ac:dyDescent="0.25"/>
  <cols>
    <col min="1" max="1" width="38.54296875" bestFit="1" customWidth="1"/>
    <col min="2" max="2" width="15.1796875" bestFit="1" customWidth="1"/>
    <col min="3" max="3" width="14" bestFit="1" customWidth="1"/>
    <col min="4" max="4" width="14.54296875" bestFit="1" customWidth="1"/>
    <col min="9" max="9" width="17.26953125" customWidth="1"/>
  </cols>
  <sheetData>
    <row r="1" spans="1:11" x14ac:dyDescent="0.25">
      <c r="A1" s="65" t="s">
        <v>64</v>
      </c>
      <c r="B1" s="66" t="s">
        <v>65</v>
      </c>
      <c r="C1" s="67" t="s">
        <v>66</v>
      </c>
      <c r="D1" s="67" t="s">
        <v>67</v>
      </c>
    </row>
    <row r="2" spans="1:11" ht="13" x14ac:dyDescent="0.3">
      <c r="A2" t="s">
        <v>68</v>
      </c>
      <c r="B2" s="68">
        <v>131</v>
      </c>
      <c r="C2" s="69" t="s">
        <v>63</v>
      </c>
      <c r="D2" s="3" t="s">
        <v>69</v>
      </c>
      <c r="F2" s="1"/>
      <c r="G2" s="73" t="s">
        <v>70</v>
      </c>
      <c r="H2" s="72"/>
      <c r="I2" s="72"/>
      <c r="J2" s="72"/>
      <c r="K2" s="72"/>
    </row>
    <row r="3" spans="1:11" x14ac:dyDescent="0.25">
      <c r="A3" t="s">
        <v>71</v>
      </c>
      <c r="B3" s="68">
        <v>151</v>
      </c>
      <c r="C3" s="69" t="s">
        <v>63</v>
      </c>
      <c r="D3" s="3" t="s">
        <v>72</v>
      </c>
      <c r="J3" s="49"/>
    </row>
    <row r="4" spans="1:11" x14ac:dyDescent="0.25">
      <c r="A4" t="s">
        <v>73</v>
      </c>
      <c r="B4" s="68">
        <v>211</v>
      </c>
      <c r="C4" s="69" t="s">
        <v>53</v>
      </c>
      <c r="D4" s="3" t="s">
        <v>74</v>
      </c>
      <c r="H4" s="48"/>
      <c r="I4" s="48"/>
      <c r="J4" s="48"/>
    </row>
    <row r="5" spans="1:11" x14ac:dyDescent="0.25">
      <c r="A5" t="s">
        <v>75</v>
      </c>
      <c r="B5" s="68">
        <v>111</v>
      </c>
      <c r="C5" s="69" t="s">
        <v>63</v>
      </c>
      <c r="D5" s="3" t="s">
        <v>76</v>
      </c>
      <c r="H5" s="48"/>
      <c r="I5" s="48"/>
      <c r="J5" s="48"/>
    </row>
    <row r="6" spans="1:11" x14ac:dyDescent="0.25">
      <c r="A6" t="s">
        <v>77</v>
      </c>
      <c r="B6" s="68">
        <v>230</v>
      </c>
      <c r="C6" s="69" t="s">
        <v>63</v>
      </c>
      <c r="D6" s="3" t="s">
        <v>78</v>
      </c>
      <c r="H6" s="48"/>
      <c r="I6" s="48"/>
      <c r="J6" s="48"/>
    </row>
    <row r="7" spans="1:11" x14ac:dyDescent="0.25">
      <c r="A7" t="s">
        <v>79</v>
      </c>
      <c r="B7" s="68">
        <v>191</v>
      </c>
      <c r="C7" s="69" t="s">
        <v>63</v>
      </c>
      <c r="D7" s="3" t="s">
        <v>80</v>
      </c>
      <c r="H7" s="48"/>
      <c r="I7" s="48"/>
      <c r="J7" s="48"/>
    </row>
    <row r="8" spans="1:11" x14ac:dyDescent="0.25">
      <c r="A8" t="s">
        <v>81</v>
      </c>
      <c r="B8" s="68">
        <v>212</v>
      </c>
      <c r="C8" s="69" t="s">
        <v>63</v>
      </c>
      <c r="D8" s="3" t="s">
        <v>82</v>
      </c>
      <c r="H8" s="48"/>
      <c r="I8" s="48"/>
      <c r="J8" s="48"/>
    </row>
    <row r="9" spans="1:11" x14ac:dyDescent="0.25">
      <c r="A9" t="s">
        <v>83</v>
      </c>
      <c r="B9" s="68">
        <v>213</v>
      </c>
      <c r="C9" s="69" t="s">
        <v>63</v>
      </c>
      <c r="D9" s="3" t="s">
        <v>84</v>
      </c>
      <c r="H9" s="48"/>
      <c r="I9" s="48"/>
      <c r="J9" s="48"/>
    </row>
    <row r="10" spans="1:11" x14ac:dyDescent="0.25">
      <c r="A10" t="s">
        <v>85</v>
      </c>
      <c r="B10" s="68">
        <v>132</v>
      </c>
      <c r="C10" s="69" t="s">
        <v>63</v>
      </c>
      <c r="D10" s="3" t="s">
        <v>86</v>
      </c>
      <c r="H10" s="48"/>
      <c r="I10" s="48"/>
      <c r="J10" s="48"/>
    </row>
    <row r="11" spans="1:11" x14ac:dyDescent="0.25">
      <c r="A11" t="s">
        <v>87</v>
      </c>
      <c r="B11" s="68">
        <v>152</v>
      </c>
      <c r="C11" s="69" t="s">
        <v>63</v>
      </c>
      <c r="D11" s="3" t="s">
        <v>88</v>
      </c>
      <c r="H11" s="48"/>
      <c r="I11" s="48"/>
      <c r="J11" s="48"/>
    </row>
    <row r="12" spans="1:11" x14ac:dyDescent="0.25">
      <c r="A12" t="s">
        <v>89</v>
      </c>
      <c r="B12" s="68" t="s">
        <v>90</v>
      </c>
      <c r="C12" s="69" t="s">
        <v>53</v>
      </c>
      <c r="D12" s="3" t="s">
        <v>91</v>
      </c>
      <c r="H12" s="48"/>
      <c r="I12" s="48"/>
      <c r="J12" s="48"/>
    </row>
    <row r="13" spans="1:11" x14ac:dyDescent="0.25">
      <c r="A13" t="s">
        <v>92</v>
      </c>
      <c r="B13" s="68" t="s">
        <v>93</v>
      </c>
      <c r="C13" s="69" t="s">
        <v>63</v>
      </c>
      <c r="D13" s="3" t="s">
        <v>94</v>
      </c>
      <c r="H13" s="48"/>
      <c r="I13" s="48"/>
      <c r="J13" s="48"/>
    </row>
    <row r="14" spans="1:11" x14ac:dyDescent="0.25">
      <c r="A14" t="s">
        <v>95</v>
      </c>
      <c r="B14" s="68">
        <v>133</v>
      </c>
      <c r="C14" s="69" t="s">
        <v>63</v>
      </c>
      <c r="D14" s="3" t="s">
        <v>96</v>
      </c>
      <c r="H14" s="48"/>
      <c r="I14" s="48"/>
      <c r="J14" s="48"/>
    </row>
    <row r="15" spans="1:11" x14ac:dyDescent="0.25">
      <c r="A15" t="s">
        <v>97</v>
      </c>
      <c r="B15" s="68">
        <v>153</v>
      </c>
      <c r="C15" s="69" t="s">
        <v>63</v>
      </c>
      <c r="D15" s="3" t="s">
        <v>98</v>
      </c>
      <c r="H15" s="48"/>
      <c r="I15" s="48"/>
      <c r="J15" s="48"/>
    </row>
    <row r="16" spans="1:11" x14ac:dyDescent="0.25">
      <c r="A16" t="s">
        <v>99</v>
      </c>
      <c r="B16" s="68">
        <v>134</v>
      </c>
      <c r="C16" s="69" t="s">
        <v>63</v>
      </c>
      <c r="D16" s="3" t="s">
        <v>100</v>
      </c>
      <c r="H16" s="48"/>
      <c r="I16" s="48"/>
      <c r="J16" s="48"/>
    </row>
    <row r="17" spans="1:16" x14ac:dyDescent="0.25">
      <c r="A17" t="s">
        <v>101</v>
      </c>
      <c r="B17" s="68" t="s">
        <v>102</v>
      </c>
      <c r="C17" s="69" t="s">
        <v>63</v>
      </c>
      <c r="D17" s="3" t="s">
        <v>103</v>
      </c>
      <c r="H17" s="48"/>
      <c r="I17" s="48"/>
      <c r="J17" s="48"/>
    </row>
    <row r="18" spans="1:16" x14ac:dyDescent="0.25">
      <c r="A18" t="s">
        <v>104</v>
      </c>
      <c r="B18" s="68">
        <v>154</v>
      </c>
      <c r="C18" s="69" t="s">
        <v>63</v>
      </c>
      <c r="D18" s="3" t="s">
        <v>105</v>
      </c>
      <c r="H18" s="48"/>
      <c r="I18" s="48"/>
      <c r="J18" s="48"/>
    </row>
    <row r="19" spans="1:16" x14ac:dyDescent="0.25">
      <c r="A19" t="s">
        <v>106</v>
      </c>
      <c r="B19" s="68">
        <v>192</v>
      </c>
      <c r="C19" s="69" t="s">
        <v>63</v>
      </c>
      <c r="D19" s="3" t="s">
        <v>107</v>
      </c>
      <c r="H19" s="48"/>
      <c r="I19" s="48"/>
      <c r="J19" s="48"/>
    </row>
    <row r="20" spans="1:16" x14ac:dyDescent="0.25">
      <c r="A20" t="s">
        <v>108</v>
      </c>
      <c r="B20" s="68" t="s">
        <v>109</v>
      </c>
      <c r="C20" s="69" t="s">
        <v>53</v>
      </c>
      <c r="D20" s="3" t="s">
        <v>110</v>
      </c>
      <c r="H20" s="48"/>
      <c r="I20" s="48"/>
      <c r="J20" s="48"/>
    </row>
    <row r="21" spans="1:16" x14ac:dyDescent="0.25">
      <c r="A21" t="s">
        <v>111</v>
      </c>
      <c r="B21" s="68">
        <v>241</v>
      </c>
      <c r="C21" s="69" t="s">
        <v>63</v>
      </c>
      <c r="D21" s="3" t="s">
        <v>112</v>
      </c>
      <c r="H21" s="48"/>
      <c r="I21" s="48"/>
      <c r="J21" s="48"/>
    </row>
    <row r="22" spans="1:16" x14ac:dyDescent="0.25">
      <c r="A22" t="s">
        <v>113</v>
      </c>
      <c r="B22" s="68" t="s">
        <v>114</v>
      </c>
      <c r="C22" s="69" t="s">
        <v>53</v>
      </c>
      <c r="D22" s="3" t="s">
        <v>115</v>
      </c>
      <c r="H22" s="48"/>
      <c r="I22" s="48"/>
      <c r="J22" s="48"/>
    </row>
    <row r="23" spans="1:16" x14ac:dyDescent="0.25">
      <c r="A23" s="51" t="s">
        <v>116</v>
      </c>
      <c r="B23" s="68">
        <v>214</v>
      </c>
      <c r="C23" s="69" t="s">
        <v>53</v>
      </c>
      <c r="D23" s="3" t="s">
        <v>117</v>
      </c>
      <c r="H23" s="48"/>
      <c r="I23" s="48"/>
      <c r="J23" s="48"/>
      <c r="P23" s="51"/>
    </row>
    <row r="24" spans="1:16" x14ac:dyDescent="0.25">
      <c r="A24" t="s">
        <v>118</v>
      </c>
      <c r="B24" s="68" t="s">
        <v>119</v>
      </c>
      <c r="C24" s="69" t="s">
        <v>53</v>
      </c>
      <c r="D24" s="3" t="s">
        <v>120</v>
      </c>
      <c r="H24" s="48"/>
      <c r="I24" s="48"/>
      <c r="J24" s="48"/>
    </row>
    <row r="25" spans="1:16" x14ac:dyDescent="0.25">
      <c r="A25" t="s">
        <v>121</v>
      </c>
      <c r="B25" s="68">
        <v>242</v>
      </c>
      <c r="C25" s="69" t="s">
        <v>63</v>
      </c>
      <c r="D25" s="3" t="s">
        <v>122</v>
      </c>
      <c r="H25" s="48"/>
      <c r="I25" s="48"/>
      <c r="J25" s="48"/>
    </row>
    <row r="26" spans="1:16" ht="13" x14ac:dyDescent="0.3">
      <c r="A26" s="75" t="s">
        <v>123</v>
      </c>
      <c r="B26" s="76">
        <v>144</v>
      </c>
      <c r="C26" s="80" t="s">
        <v>63</v>
      </c>
      <c r="D26" s="79" t="s">
        <v>124</v>
      </c>
      <c r="E26" s="1"/>
      <c r="F26" s="1"/>
      <c r="H26" s="48"/>
      <c r="I26" s="48"/>
      <c r="J26" s="48"/>
    </row>
    <row r="27" spans="1:16" x14ac:dyDescent="0.25">
      <c r="A27" t="s">
        <v>125</v>
      </c>
      <c r="B27" s="68">
        <v>112</v>
      </c>
      <c r="C27" s="69" t="s">
        <v>63</v>
      </c>
      <c r="D27" s="3" t="s">
        <v>126</v>
      </c>
      <c r="H27" s="48"/>
      <c r="I27" s="48"/>
      <c r="J27" s="48"/>
    </row>
    <row r="28" spans="1:16" x14ac:dyDescent="0.25">
      <c r="A28" t="s">
        <v>127</v>
      </c>
      <c r="B28" s="68">
        <v>193</v>
      </c>
      <c r="C28" s="69" t="s">
        <v>63</v>
      </c>
      <c r="D28" s="3" t="s">
        <v>128</v>
      </c>
      <c r="H28" s="48"/>
      <c r="I28" s="48"/>
      <c r="J28" s="48"/>
    </row>
    <row r="29" spans="1:16" x14ac:dyDescent="0.25">
      <c r="A29" t="s">
        <v>129</v>
      </c>
      <c r="B29" s="68" t="s">
        <v>130</v>
      </c>
      <c r="C29" s="69" t="s">
        <v>63</v>
      </c>
      <c r="D29" s="3" t="s">
        <v>131</v>
      </c>
      <c r="H29" s="48"/>
      <c r="I29" s="50"/>
      <c r="J29" s="48"/>
    </row>
    <row r="30" spans="1:16" x14ac:dyDescent="0.25">
      <c r="A30" t="s">
        <v>132</v>
      </c>
      <c r="B30" s="68" t="s">
        <v>133</v>
      </c>
      <c r="C30" s="69" t="s">
        <v>63</v>
      </c>
      <c r="D30" s="3" t="s">
        <v>134</v>
      </c>
      <c r="H30" s="48"/>
      <c r="I30" s="48"/>
      <c r="J30" s="48"/>
    </row>
    <row r="31" spans="1:16" x14ac:dyDescent="0.25">
      <c r="A31" t="s">
        <v>135</v>
      </c>
      <c r="B31" s="68">
        <v>215</v>
      </c>
      <c r="C31" s="69" t="s">
        <v>63</v>
      </c>
      <c r="D31" s="3" t="s">
        <v>136</v>
      </c>
      <c r="H31" s="48"/>
      <c r="I31" s="48"/>
      <c r="J31" s="48"/>
    </row>
    <row r="32" spans="1:16" x14ac:dyDescent="0.25">
      <c r="A32" t="s">
        <v>137</v>
      </c>
      <c r="B32" s="68" t="s">
        <v>138</v>
      </c>
      <c r="C32" s="69" t="s">
        <v>63</v>
      </c>
      <c r="D32" s="3" t="s">
        <v>139</v>
      </c>
      <c r="H32" s="48"/>
      <c r="I32" s="48"/>
      <c r="J32" s="48"/>
    </row>
    <row r="33" spans="1:16" x14ac:dyDescent="0.25">
      <c r="A33" t="s">
        <v>140</v>
      </c>
      <c r="B33" s="68">
        <v>171</v>
      </c>
      <c r="C33" s="69" t="s">
        <v>63</v>
      </c>
      <c r="D33" s="3" t="s">
        <v>141</v>
      </c>
      <c r="H33" s="48"/>
      <c r="I33" s="48"/>
      <c r="J33" s="48"/>
    </row>
    <row r="34" spans="1:16" x14ac:dyDescent="0.25">
      <c r="A34" t="s">
        <v>142</v>
      </c>
      <c r="B34" s="68">
        <v>243</v>
      </c>
      <c r="C34" s="69" t="s">
        <v>63</v>
      </c>
      <c r="D34" s="3" t="s">
        <v>143</v>
      </c>
      <c r="H34" s="48"/>
      <c r="I34" s="48"/>
      <c r="J34" s="48"/>
    </row>
    <row r="35" spans="1:16" x14ac:dyDescent="0.25">
      <c r="A35" t="s">
        <v>144</v>
      </c>
      <c r="B35" s="68">
        <v>194</v>
      </c>
      <c r="C35" s="69" t="s">
        <v>63</v>
      </c>
      <c r="D35" s="3" t="s">
        <v>145</v>
      </c>
      <c r="H35" s="48"/>
      <c r="I35" s="48"/>
      <c r="J35" s="48"/>
    </row>
    <row r="36" spans="1:16" x14ac:dyDescent="0.25">
      <c r="A36" t="s">
        <v>146</v>
      </c>
      <c r="B36" s="68">
        <v>216</v>
      </c>
      <c r="C36" s="69" t="s">
        <v>63</v>
      </c>
      <c r="D36" s="3" t="s">
        <v>147</v>
      </c>
      <c r="H36" s="48"/>
      <c r="I36" s="48"/>
      <c r="J36" s="48"/>
    </row>
    <row r="37" spans="1:16" x14ac:dyDescent="0.25">
      <c r="A37" t="s">
        <v>148</v>
      </c>
      <c r="B37" s="68">
        <v>217</v>
      </c>
      <c r="C37" s="69" t="s">
        <v>63</v>
      </c>
      <c r="D37" s="3" t="s">
        <v>149</v>
      </c>
      <c r="H37" s="48"/>
      <c r="I37" s="48"/>
      <c r="J37" s="48"/>
    </row>
    <row r="38" spans="1:16" x14ac:dyDescent="0.25">
      <c r="A38" t="s">
        <v>150</v>
      </c>
      <c r="B38" s="68">
        <v>113</v>
      </c>
      <c r="C38" s="69" t="s">
        <v>63</v>
      </c>
      <c r="D38" s="3" t="s">
        <v>151</v>
      </c>
      <c r="H38" s="48"/>
      <c r="I38" s="48"/>
      <c r="J38" s="48"/>
    </row>
    <row r="39" spans="1:16" x14ac:dyDescent="0.25">
      <c r="A39" t="s">
        <v>152</v>
      </c>
      <c r="B39" s="68">
        <v>251</v>
      </c>
      <c r="C39" s="69" t="s">
        <v>63</v>
      </c>
      <c r="D39" s="3" t="s">
        <v>153</v>
      </c>
      <c r="H39" s="48"/>
      <c r="I39" s="48"/>
      <c r="J39" s="48"/>
    </row>
    <row r="40" spans="1:16" x14ac:dyDescent="0.25">
      <c r="A40" t="s">
        <v>154</v>
      </c>
      <c r="B40" s="68" t="s">
        <v>155</v>
      </c>
      <c r="C40" s="69" t="s">
        <v>53</v>
      </c>
      <c r="D40" s="3" t="s">
        <v>156</v>
      </c>
      <c r="H40" s="48"/>
      <c r="I40" s="48"/>
      <c r="J40" s="48"/>
    </row>
    <row r="41" spans="1:16" x14ac:dyDescent="0.25">
      <c r="A41" t="s">
        <v>157</v>
      </c>
      <c r="B41" s="68">
        <v>114</v>
      </c>
      <c r="C41" s="69" t="s">
        <v>63</v>
      </c>
      <c r="D41" s="3" t="s">
        <v>158</v>
      </c>
      <c r="H41" s="48"/>
      <c r="I41" s="48"/>
      <c r="J41" s="48"/>
    </row>
    <row r="42" spans="1:16" x14ac:dyDescent="0.25">
      <c r="A42" t="s">
        <v>159</v>
      </c>
      <c r="B42" s="68">
        <v>252</v>
      </c>
      <c r="C42" s="69" t="s">
        <v>63</v>
      </c>
      <c r="D42" s="3" t="s">
        <v>160</v>
      </c>
      <c r="H42" s="48"/>
      <c r="I42" s="48"/>
      <c r="J42" s="48"/>
    </row>
    <row r="43" spans="1:16" x14ac:dyDescent="0.25">
      <c r="A43" s="72" t="s">
        <v>161</v>
      </c>
      <c r="B43" s="76" t="s">
        <v>162</v>
      </c>
      <c r="C43" s="80" t="s">
        <v>63</v>
      </c>
      <c r="D43" s="79" t="s">
        <v>163</v>
      </c>
      <c r="H43" s="48"/>
      <c r="I43" s="48"/>
      <c r="J43" s="48"/>
    </row>
    <row r="44" spans="1:16" x14ac:dyDescent="0.25">
      <c r="A44" t="s">
        <v>164</v>
      </c>
      <c r="B44" s="68">
        <v>176</v>
      </c>
      <c r="C44" s="69" t="s">
        <v>63</v>
      </c>
      <c r="D44" s="3" t="s">
        <v>165</v>
      </c>
      <c r="H44" s="48"/>
      <c r="I44" s="48"/>
      <c r="J44" s="48"/>
    </row>
    <row r="45" spans="1:16" x14ac:dyDescent="0.25">
      <c r="A45" t="s">
        <v>166</v>
      </c>
      <c r="B45" s="68" t="s">
        <v>167</v>
      </c>
      <c r="C45" s="69" t="s">
        <v>63</v>
      </c>
      <c r="D45" s="3" t="s">
        <v>168</v>
      </c>
      <c r="H45" s="48"/>
      <c r="I45" s="48"/>
      <c r="J45" s="48"/>
    </row>
    <row r="46" spans="1:16" x14ac:dyDescent="0.25">
      <c r="A46" t="s">
        <v>169</v>
      </c>
      <c r="B46" s="68">
        <v>135</v>
      </c>
      <c r="C46" s="69" t="s">
        <v>53</v>
      </c>
      <c r="D46" s="3" t="s">
        <v>170</v>
      </c>
      <c r="H46" s="48"/>
      <c r="I46" s="48"/>
      <c r="J46" s="48"/>
    </row>
    <row r="47" spans="1:16" x14ac:dyDescent="0.25">
      <c r="A47" t="s">
        <v>171</v>
      </c>
      <c r="B47" s="68" t="s">
        <v>172</v>
      </c>
      <c r="C47" s="69" t="s">
        <v>63</v>
      </c>
      <c r="D47" s="3" t="s">
        <v>173</v>
      </c>
      <c r="H47" s="48"/>
      <c r="I47" s="48"/>
      <c r="J47" s="48"/>
      <c r="P47" s="51"/>
    </row>
    <row r="48" spans="1:16" ht="13" x14ac:dyDescent="0.3">
      <c r="A48" s="51" t="s">
        <v>174</v>
      </c>
      <c r="B48" s="70">
        <v>218</v>
      </c>
      <c r="C48" s="71" t="s">
        <v>63</v>
      </c>
      <c r="D48" s="56" t="s">
        <v>175</v>
      </c>
      <c r="E48" s="1"/>
      <c r="F48" s="1"/>
      <c r="H48" s="48"/>
      <c r="I48" s="48"/>
      <c r="J48" s="48"/>
    </row>
    <row r="49" spans="1:16" x14ac:dyDescent="0.25">
      <c r="A49" t="s">
        <v>176</v>
      </c>
      <c r="B49" s="68" t="s">
        <v>177</v>
      </c>
      <c r="C49" s="69" t="s">
        <v>63</v>
      </c>
      <c r="D49" s="3" t="s">
        <v>178</v>
      </c>
      <c r="H49" s="48"/>
      <c r="I49" s="48"/>
      <c r="J49" s="48"/>
    </row>
    <row r="50" spans="1:16" x14ac:dyDescent="0.25">
      <c r="A50" t="s">
        <v>179</v>
      </c>
      <c r="B50" s="68" t="s">
        <v>180</v>
      </c>
      <c r="C50" s="69" t="s">
        <v>63</v>
      </c>
      <c r="D50" s="3" t="s">
        <v>181</v>
      </c>
      <c r="H50" s="48"/>
      <c r="I50" s="48"/>
      <c r="J50" s="48"/>
    </row>
    <row r="51" spans="1:16" x14ac:dyDescent="0.25">
      <c r="A51" t="s">
        <v>182</v>
      </c>
      <c r="B51" s="68">
        <v>219</v>
      </c>
      <c r="C51" s="69" t="s">
        <v>63</v>
      </c>
      <c r="D51" s="3" t="s">
        <v>183</v>
      </c>
      <c r="H51" s="48"/>
      <c r="I51" s="48"/>
      <c r="J51" s="48"/>
    </row>
    <row r="52" spans="1:16" x14ac:dyDescent="0.25">
      <c r="A52" t="s">
        <v>184</v>
      </c>
      <c r="B52" s="68" t="s">
        <v>185</v>
      </c>
      <c r="C52" s="69" t="s">
        <v>63</v>
      </c>
      <c r="D52" s="3" t="s">
        <v>186</v>
      </c>
      <c r="H52" s="48"/>
      <c r="I52" s="48"/>
      <c r="J52" s="48"/>
    </row>
    <row r="53" spans="1:16" x14ac:dyDescent="0.25">
      <c r="A53" t="s">
        <v>187</v>
      </c>
      <c r="B53" s="68">
        <v>136</v>
      </c>
      <c r="C53" s="69" t="s">
        <v>53</v>
      </c>
      <c r="D53" s="3" t="s">
        <v>188</v>
      </c>
      <c r="H53" s="48"/>
      <c r="I53" s="48"/>
      <c r="J53" s="48"/>
    </row>
    <row r="54" spans="1:16" x14ac:dyDescent="0.25">
      <c r="A54" t="s">
        <v>189</v>
      </c>
      <c r="B54" s="68" t="s">
        <v>190</v>
      </c>
      <c r="C54" s="69" t="s">
        <v>53</v>
      </c>
      <c r="D54" s="3" t="s">
        <v>191</v>
      </c>
      <c r="H54" s="48"/>
      <c r="I54" s="48"/>
      <c r="J54" s="48"/>
    </row>
    <row r="55" spans="1:16" x14ac:dyDescent="0.25">
      <c r="A55" t="s">
        <v>192</v>
      </c>
      <c r="B55" s="68" t="s">
        <v>193</v>
      </c>
      <c r="C55" s="69" t="s">
        <v>63</v>
      </c>
      <c r="D55" s="3" t="s">
        <v>194</v>
      </c>
      <c r="H55" s="48"/>
      <c r="I55" s="48"/>
      <c r="J55" s="48"/>
    </row>
    <row r="56" spans="1:16" x14ac:dyDescent="0.25">
      <c r="A56" t="s">
        <v>195</v>
      </c>
      <c r="B56" s="68">
        <v>220</v>
      </c>
      <c r="C56" s="69" t="s">
        <v>63</v>
      </c>
      <c r="D56" s="3" t="s">
        <v>196</v>
      </c>
      <c r="H56" s="48"/>
      <c r="I56" s="50"/>
      <c r="J56" s="48"/>
    </row>
    <row r="57" spans="1:16" x14ac:dyDescent="0.25">
      <c r="A57" t="s">
        <v>197</v>
      </c>
      <c r="B57" s="68" t="s">
        <v>198</v>
      </c>
      <c r="C57" s="69" t="s">
        <v>53</v>
      </c>
      <c r="D57" s="3" t="s">
        <v>199</v>
      </c>
      <c r="H57" s="48"/>
      <c r="I57" s="48"/>
      <c r="J57" s="48"/>
    </row>
    <row r="58" spans="1:16" x14ac:dyDescent="0.25">
      <c r="A58" t="s">
        <v>200</v>
      </c>
      <c r="B58" s="68">
        <v>221</v>
      </c>
      <c r="C58" s="69" t="s">
        <v>63</v>
      </c>
      <c r="D58" s="3" t="s">
        <v>201</v>
      </c>
      <c r="H58" s="48"/>
      <c r="I58" s="48"/>
      <c r="J58" s="48"/>
    </row>
    <row r="59" spans="1:16" x14ac:dyDescent="0.25">
      <c r="A59" t="s">
        <v>202</v>
      </c>
      <c r="B59" s="68" t="s">
        <v>203</v>
      </c>
      <c r="C59" s="69" t="s">
        <v>53</v>
      </c>
      <c r="D59" s="3" t="s">
        <v>204</v>
      </c>
      <c r="H59" s="48"/>
      <c r="I59" s="48"/>
      <c r="J59" s="48"/>
    </row>
    <row r="60" spans="1:16" x14ac:dyDescent="0.25">
      <c r="A60" t="s">
        <v>205</v>
      </c>
      <c r="B60" s="68">
        <v>195</v>
      </c>
      <c r="C60" s="69" t="s">
        <v>63</v>
      </c>
      <c r="D60" s="3" t="s">
        <v>206</v>
      </c>
      <c r="H60" s="48"/>
      <c r="I60" s="48"/>
      <c r="J60" s="48"/>
      <c r="P60" s="51"/>
    </row>
    <row r="61" spans="1:16" ht="13" x14ac:dyDescent="0.3">
      <c r="A61" s="51" t="s">
        <v>207</v>
      </c>
      <c r="B61" s="70">
        <v>231</v>
      </c>
      <c r="C61" s="71" t="s">
        <v>63</v>
      </c>
      <c r="D61" s="56" t="s">
        <v>208</v>
      </c>
      <c r="E61" s="1"/>
      <c r="F61" s="1"/>
      <c r="H61" s="48"/>
      <c r="I61" s="48"/>
      <c r="J61" s="48"/>
    </row>
    <row r="62" spans="1:16" x14ac:dyDescent="0.25">
      <c r="A62" t="s">
        <v>209</v>
      </c>
      <c r="B62" s="68">
        <v>244</v>
      </c>
      <c r="C62" s="69" t="s">
        <v>63</v>
      </c>
      <c r="D62" s="3" t="s">
        <v>210</v>
      </c>
      <c r="H62" s="48"/>
      <c r="I62" s="48"/>
      <c r="J62" s="48"/>
    </row>
    <row r="63" spans="1:16" x14ac:dyDescent="0.25">
      <c r="A63" t="s">
        <v>211</v>
      </c>
      <c r="B63" s="68">
        <v>196</v>
      </c>
      <c r="C63" s="69" t="s">
        <v>63</v>
      </c>
      <c r="D63" s="3" t="s">
        <v>212</v>
      </c>
      <c r="H63" s="48"/>
      <c r="I63" s="48"/>
      <c r="J63" s="48"/>
    </row>
    <row r="64" spans="1:16" x14ac:dyDescent="0.25">
      <c r="A64" t="s">
        <v>213</v>
      </c>
      <c r="B64" s="68" t="s">
        <v>214</v>
      </c>
      <c r="C64" s="69" t="s">
        <v>63</v>
      </c>
      <c r="D64" s="3" t="s">
        <v>215</v>
      </c>
      <c r="H64" s="48"/>
      <c r="I64" s="48"/>
      <c r="J64" s="48"/>
    </row>
    <row r="65" spans="1:10" x14ac:dyDescent="0.25">
      <c r="A65" t="s">
        <v>216</v>
      </c>
      <c r="B65" s="68">
        <v>115</v>
      </c>
      <c r="C65" s="69" t="s">
        <v>63</v>
      </c>
      <c r="D65" s="3" t="s">
        <v>217</v>
      </c>
      <c r="H65" s="48"/>
      <c r="I65" s="48"/>
      <c r="J65" s="48"/>
    </row>
    <row r="66" spans="1:10" x14ac:dyDescent="0.25">
      <c r="A66" t="s">
        <v>218</v>
      </c>
      <c r="B66" s="68">
        <v>222</v>
      </c>
      <c r="C66" s="69" t="s">
        <v>53</v>
      </c>
      <c r="D66" s="3" t="s">
        <v>219</v>
      </c>
      <c r="H66" s="48"/>
      <c r="I66" s="48"/>
      <c r="J66" s="48"/>
    </row>
    <row r="67" spans="1:10" x14ac:dyDescent="0.25">
      <c r="A67" t="s">
        <v>220</v>
      </c>
      <c r="B67" s="68" t="s">
        <v>221</v>
      </c>
      <c r="C67" s="69" t="s">
        <v>53</v>
      </c>
      <c r="D67" s="3" t="s">
        <v>222</v>
      </c>
      <c r="H67" s="48"/>
      <c r="I67" s="48"/>
      <c r="J67" s="48"/>
    </row>
    <row r="68" spans="1:10" x14ac:dyDescent="0.25">
      <c r="A68" t="s">
        <v>223</v>
      </c>
      <c r="B68" s="68">
        <v>160</v>
      </c>
      <c r="C68" s="69" t="s">
        <v>63</v>
      </c>
      <c r="D68" s="3" t="s">
        <v>224</v>
      </c>
      <c r="H68" s="48"/>
      <c r="I68" s="48"/>
      <c r="J68" s="48"/>
    </row>
    <row r="69" spans="1:10" x14ac:dyDescent="0.25">
      <c r="A69" t="s">
        <v>225</v>
      </c>
      <c r="B69" s="68" t="s">
        <v>226</v>
      </c>
      <c r="C69" s="69" t="s">
        <v>63</v>
      </c>
      <c r="D69" s="3" t="s">
        <v>227</v>
      </c>
      <c r="H69" s="48"/>
      <c r="I69" s="48"/>
      <c r="J69" s="48"/>
    </row>
    <row r="70" spans="1:10" x14ac:dyDescent="0.25">
      <c r="A70" s="75" t="s">
        <v>228</v>
      </c>
      <c r="B70" s="77">
        <v>197</v>
      </c>
      <c r="C70" s="78" t="s">
        <v>63</v>
      </c>
      <c r="D70" s="79" t="s">
        <v>229</v>
      </c>
      <c r="E70" s="51"/>
      <c r="F70" s="51"/>
      <c r="H70" s="48"/>
      <c r="I70" s="48"/>
      <c r="J70" s="48"/>
    </row>
    <row r="71" spans="1:10" x14ac:dyDescent="0.25">
      <c r="A71" t="s">
        <v>230</v>
      </c>
      <c r="B71" s="68">
        <v>245</v>
      </c>
      <c r="C71" s="69" t="s">
        <v>63</v>
      </c>
      <c r="D71" s="3" t="s">
        <v>231</v>
      </c>
      <c r="H71" s="48"/>
      <c r="I71" s="48"/>
      <c r="J71" s="48"/>
    </row>
    <row r="72" spans="1:10" x14ac:dyDescent="0.25">
      <c r="A72" t="s">
        <v>232</v>
      </c>
      <c r="B72" s="68">
        <v>155</v>
      </c>
      <c r="C72" s="69" t="s">
        <v>63</v>
      </c>
      <c r="D72" s="3" t="s">
        <v>233</v>
      </c>
      <c r="H72" s="48"/>
      <c r="I72" s="50"/>
      <c r="J72" s="48"/>
    </row>
    <row r="73" spans="1:10" x14ac:dyDescent="0.25">
      <c r="A73" t="s">
        <v>234</v>
      </c>
      <c r="B73" s="68" t="s">
        <v>235</v>
      </c>
      <c r="C73" s="69" t="s">
        <v>63</v>
      </c>
      <c r="D73" s="3" t="s">
        <v>236</v>
      </c>
      <c r="H73" s="48"/>
      <c r="I73" s="48"/>
      <c r="J73" s="48"/>
    </row>
    <row r="74" spans="1:10" x14ac:dyDescent="0.25">
      <c r="A74" t="s">
        <v>237</v>
      </c>
      <c r="B74" s="68" t="s">
        <v>238</v>
      </c>
      <c r="C74" s="69" t="s">
        <v>63</v>
      </c>
      <c r="D74" s="3" t="s">
        <v>239</v>
      </c>
      <c r="H74" s="48"/>
      <c r="I74" s="48"/>
      <c r="J74" s="48"/>
    </row>
    <row r="75" spans="1:10" x14ac:dyDescent="0.25">
      <c r="A75" t="s">
        <v>240</v>
      </c>
      <c r="B75" s="68" t="s">
        <v>241</v>
      </c>
      <c r="C75" s="69" t="s">
        <v>53</v>
      </c>
      <c r="D75" s="3" t="s">
        <v>242</v>
      </c>
      <c r="H75" s="48"/>
      <c r="I75" s="48"/>
      <c r="J75" s="48"/>
    </row>
    <row r="76" spans="1:10" x14ac:dyDescent="0.25">
      <c r="A76" t="s">
        <v>243</v>
      </c>
      <c r="B76" s="68">
        <v>253</v>
      </c>
      <c r="C76" s="69" t="s">
        <v>63</v>
      </c>
      <c r="D76" s="3" t="s">
        <v>244</v>
      </c>
      <c r="H76" s="48"/>
      <c r="I76" s="48"/>
      <c r="J76" s="48"/>
    </row>
    <row r="77" spans="1:10" x14ac:dyDescent="0.25">
      <c r="A77" s="51" t="s">
        <v>245</v>
      </c>
      <c r="B77" s="70" t="s">
        <v>246</v>
      </c>
      <c r="C77" s="71" t="s">
        <v>53</v>
      </c>
      <c r="D77" s="3" t="s">
        <v>247</v>
      </c>
      <c r="E77" s="51"/>
      <c r="F77" s="51"/>
      <c r="H77" s="48"/>
      <c r="I77" s="48"/>
      <c r="J77" s="48"/>
    </row>
    <row r="78" spans="1:10" x14ac:dyDescent="0.25">
      <c r="A78" t="s">
        <v>248</v>
      </c>
      <c r="B78" s="68" t="s">
        <v>249</v>
      </c>
      <c r="C78" s="69" t="s">
        <v>63</v>
      </c>
      <c r="D78" s="3" t="s">
        <v>250</v>
      </c>
      <c r="H78" s="48"/>
      <c r="I78" s="48"/>
      <c r="J78" s="48"/>
    </row>
    <row r="79" spans="1:10" x14ac:dyDescent="0.25">
      <c r="A79" t="s">
        <v>251</v>
      </c>
      <c r="B79" s="68">
        <v>233</v>
      </c>
      <c r="C79" s="69" t="s">
        <v>63</v>
      </c>
      <c r="D79" s="3" t="s">
        <v>252</v>
      </c>
      <c r="H79" s="48"/>
      <c r="I79" s="48"/>
      <c r="J79" s="48"/>
    </row>
    <row r="80" spans="1:10" x14ac:dyDescent="0.25">
      <c r="A80" t="s">
        <v>253</v>
      </c>
      <c r="B80" s="68" t="s">
        <v>254</v>
      </c>
      <c r="C80" s="69" t="s">
        <v>53</v>
      </c>
      <c r="D80" s="3" t="s">
        <v>255</v>
      </c>
      <c r="H80" s="48"/>
      <c r="I80" s="48"/>
      <c r="J80" s="48"/>
    </row>
    <row r="81" spans="1:10" x14ac:dyDescent="0.25">
      <c r="A81" t="s">
        <v>256</v>
      </c>
      <c r="B81" s="68">
        <v>156</v>
      </c>
      <c r="C81" s="69" t="s">
        <v>63</v>
      </c>
      <c r="D81" s="3" t="s">
        <v>257</v>
      </c>
      <c r="H81" s="48"/>
      <c r="I81" s="50"/>
      <c r="J81" s="48"/>
    </row>
    <row r="82" spans="1:10" x14ac:dyDescent="0.25">
      <c r="A82" t="s">
        <v>258</v>
      </c>
      <c r="B82" s="68">
        <v>172</v>
      </c>
      <c r="C82" s="69" t="s">
        <v>53</v>
      </c>
      <c r="D82" s="3" t="s">
        <v>259</v>
      </c>
      <c r="H82" s="48"/>
      <c r="I82" s="48"/>
      <c r="J82" s="48"/>
    </row>
    <row r="83" spans="1:10" x14ac:dyDescent="0.25">
      <c r="A83" t="s">
        <v>260</v>
      </c>
      <c r="B83" s="68" t="s">
        <v>261</v>
      </c>
      <c r="C83" s="69" t="s">
        <v>63</v>
      </c>
      <c r="D83" s="3" t="s">
        <v>262</v>
      </c>
      <c r="H83" s="48"/>
      <c r="I83" s="48"/>
      <c r="J83" s="48"/>
    </row>
    <row r="84" spans="1:10" x14ac:dyDescent="0.25">
      <c r="A84" t="s">
        <v>263</v>
      </c>
      <c r="B84" s="68">
        <v>223</v>
      </c>
      <c r="C84" s="69" t="s">
        <v>53</v>
      </c>
      <c r="D84" s="3" t="s">
        <v>264</v>
      </c>
      <c r="H84" s="48"/>
      <c r="I84" s="48"/>
      <c r="J84" s="48"/>
    </row>
    <row r="85" spans="1:10" x14ac:dyDescent="0.25">
      <c r="A85" t="s">
        <v>265</v>
      </c>
      <c r="B85" s="68" t="s">
        <v>266</v>
      </c>
      <c r="C85" s="69" t="s">
        <v>53</v>
      </c>
      <c r="D85" s="3" t="s">
        <v>267</v>
      </c>
      <c r="H85" s="48"/>
      <c r="I85" s="50"/>
      <c r="J85" s="48"/>
    </row>
    <row r="86" spans="1:10" x14ac:dyDescent="0.25">
      <c r="A86" s="51" t="s">
        <v>268</v>
      </c>
      <c r="B86" s="68" t="s">
        <v>269</v>
      </c>
      <c r="C86" s="69" t="s">
        <v>53</v>
      </c>
      <c r="D86" s="3" t="s">
        <v>270</v>
      </c>
      <c r="H86" s="48"/>
      <c r="I86" s="48"/>
      <c r="J86" s="48"/>
    </row>
    <row r="87" spans="1:10" ht="13.15" customHeight="1" x14ac:dyDescent="0.35">
      <c r="A87" s="82" t="s">
        <v>271</v>
      </c>
      <c r="B87" s="70" t="s">
        <v>272</v>
      </c>
      <c r="C87" s="69" t="s">
        <v>53</v>
      </c>
      <c r="D87" s="3" t="s">
        <v>273</v>
      </c>
      <c r="H87" s="48"/>
      <c r="I87" s="48"/>
      <c r="J87" s="48"/>
    </row>
    <row r="88" spans="1:10" x14ac:dyDescent="0.25">
      <c r="A88" t="s">
        <v>274</v>
      </c>
      <c r="B88" s="68" t="s">
        <v>275</v>
      </c>
      <c r="C88" s="69" t="s">
        <v>53</v>
      </c>
      <c r="D88" s="3" t="s">
        <v>276</v>
      </c>
      <c r="H88" s="48"/>
      <c r="I88" s="50"/>
      <c r="J88" s="48"/>
    </row>
    <row r="89" spans="1:10" x14ac:dyDescent="0.25">
      <c r="A89" t="s">
        <v>277</v>
      </c>
      <c r="B89" s="68" t="s">
        <v>278</v>
      </c>
      <c r="C89" s="69" t="s">
        <v>63</v>
      </c>
      <c r="D89" s="3" t="s">
        <v>279</v>
      </c>
      <c r="H89" s="48"/>
      <c r="I89" s="48"/>
      <c r="J89" s="48"/>
    </row>
    <row r="90" spans="1:10" x14ac:dyDescent="0.25">
      <c r="A90" t="s">
        <v>280</v>
      </c>
      <c r="B90" s="68" t="s">
        <v>281</v>
      </c>
      <c r="C90" s="69" t="s">
        <v>63</v>
      </c>
      <c r="D90" s="3" t="s">
        <v>282</v>
      </c>
      <c r="H90" s="48"/>
      <c r="I90" s="48"/>
      <c r="J90" s="48"/>
    </row>
    <row r="91" spans="1:10" x14ac:dyDescent="0.25">
      <c r="A91" t="s">
        <v>283</v>
      </c>
      <c r="B91" s="68">
        <v>116</v>
      </c>
      <c r="C91" s="69" t="s">
        <v>63</v>
      </c>
      <c r="D91" s="3" t="s">
        <v>284</v>
      </c>
      <c r="H91" s="48"/>
      <c r="I91" s="48"/>
      <c r="J91" s="48"/>
    </row>
    <row r="92" spans="1:10" x14ac:dyDescent="0.25">
      <c r="A92" t="s">
        <v>285</v>
      </c>
      <c r="B92" s="68" t="s">
        <v>286</v>
      </c>
      <c r="C92" s="69" t="s">
        <v>63</v>
      </c>
      <c r="D92" s="3" t="s">
        <v>287</v>
      </c>
      <c r="H92" s="48"/>
      <c r="I92" s="48"/>
      <c r="J92" s="48"/>
    </row>
    <row r="93" spans="1:10" x14ac:dyDescent="0.25">
      <c r="A93" t="s">
        <v>288</v>
      </c>
      <c r="B93" s="68">
        <v>173</v>
      </c>
      <c r="C93" s="69" t="s">
        <v>63</v>
      </c>
      <c r="D93" s="3" t="s">
        <v>289</v>
      </c>
      <c r="H93" s="48"/>
      <c r="I93" s="48"/>
      <c r="J93" s="48"/>
    </row>
    <row r="94" spans="1:10" x14ac:dyDescent="0.25">
      <c r="A94" t="s">
        <v>290</v>
      </c>
      <c r="B94" s="68">
        <v>249</v>
      </c>
      <c r="C94" s="69" t="s">
        <v>63</v>
      </c>
      <c r="D94" s="3" t="s">
        <v>291</v>
      </c>
      <c r="H94" s="48"/>
      <c r="I94" s="48"/>
      <c r="J94" s="48"/>
    </row>
    <row r="95" spans="1:10" x14ac:dyDescent="0.25">
      <c r="A95" t="s">
        <v>292</v>
      </c>
      <c r="B95" s="68">
        <v>224</v>
      </c>
      <c r="C95" s="69" t="s">
        <v>63</v>
      </c>
      <c r="D95" s="3" t="s">
        <v>293</v>
      </c>
      <c r="H95" s="48"/>
      <c r="I95" s="48"/>
      <c r="J95" s="48"/>
    </row>
    <row r="96" spans="1:10" x14ac:dyDescent="0.25">
      <c r="A96" t="s">
        <v>294</v>
      </c>
      <c r="B96" s="68">
        <v>246</v>
      </c>
      <c r="C96" s="69" t="s">
        <v>53</v>
      </c>
      <c r="D96" s="3" t="s">
        <v>295</v>
      </c>
      <c r="H96" s="48"/>
      <c r="I96" s="48"/>
      <c r="J96" s="48"/>
    </row>
    <row r="97" spans="1:16" x14ac:dyDescent="0.25">
      <c r="A97" t="s">
        <v>296</v>
      </c>
      <c r="B97" s="68">
        <v>139</v>
      </c>
      <c r="C97" s="69" t="s">
        <v>63</v>
      </c>
      <c r="D97" s="3" t="s">
        <v>297</v>
      </c>
      <c r="H97" s="48"/>
      <c r="I97" s="48"/>
      <c r="J97" s="48"/>
    </row>
    <row r="98" spans="1:16" x14ac:dyDescent="0.25">
      <c r="A98" t="s">
        <v>298</v>
      </c>
      <c r="B98" s="68" t="s">
        <v>299</v>
      </c>
      <c r="C98" s="69" t="s">
        <v>63</v>
      </c>
      <c r="D98" s="3" t="s">
        <v>300</v>
      </c>
      <c r="H98" s="48"/>
      <c r="I98" s="50"/>
      <c r="J98" s="48"/>
    </row>
    <row r="99" spans="1:16" x14ac:dyDescent="0.25">
      <c r="A99" t="s">
        <v>301</v>
      </c>
      <c r="B99" s="68">
        <v>140</v>
      </c>
      <c r="C99" s="69" t="s">
        <v>63</v>
      </c>
      <c r="D99" s="3" t="s">
        <v>302</v>
      </c>
      <c r="H99" s="48"/>
      <c r="I99" s="48"/>
      <c r="J99" s="48"/>
    </row>
    <row r="100" spans="1:16" x14ac:dyDescent="0.25">
      <c r="A100" t="s">
        <v>303</v>
      </c>
      <c r="B100" s="68" t="s">
        <v>304</v>
      </c>
      <c r="C100" s="69" t="s">
        <v>63</v>
      </c>
      <c r="D100" s="3" t="s">
        <v>305</v>
      </c>
      <c r="H100" s="48"/>
      <c r="I100" s="48"/>
      <c r="J100" s="48"/>
    </row>
    <row r="101" spans="1:16" x14ac:dyDescent="0.25">
      <c r="A101" t="s">
        <v>306</v>
      </c>
      <c r="B101" s="68">
        <v>117</v>
      </c>
      <c r="C101" s="69" t="s">
        <v>63</v>
      </c>
      <c r="D101" s="3" t="s">
        <v>307</v>
      </c>
      <c r="H101" s="48"/>
      <c r="I101" s="48"/>
      <c r="J101" s="48"/>
    </row>
    <row r="102" spans="1:16" x14ac:dyDescent="0.25">
      <c r="A102" t="s">
        <v>308</v>
      </c>
      <c r="B102" s="68" t="s">
        <v>309</v>
      </c>
      <c r="C102" s="69" t="s">
        <v>63</v>
      </c>
      <c r="D102" s="3" t="s">
        <v>310</v>
      </c>
      <c r="H102" s="48"/>
      <c r="I102" s="48"/>
      <c r="J102" s="48"/>
    </row>
    <row r="103" spans="1:16" x14ac:dyDescent="0.25">
      <c r="A103" t="s">
        <v>311</v>
      </c>
      <c r="B103" s="68">
        <v>157</v>
      </c>
      <c r="C103" s="69" t="s">
        <v>63</v>
      </c>
      <c r="D103" s="3" t="s">
        <v>312</v>
      </c>
      <c r="H103" s="48"/>
      <c r="I103" s="48"/>
      <c r="J103" s="48"/>
    </row>
    <row r="104" spans="1:16" x14ac:dyDescent="0.25">
      <c r="A104" t="s">
        <v>313</v>
      </c>
      <c r="B104" s="68" t="s">
        <v>314</v>
      </c>
      <c r="C104" s="69" t="s">
        <v>53</v>
      </c>
      <c r="D104" s="3" t="s">
        <v>315</v>
      </c>
      <c r="H104" s="48"/>
      <c r="I104" s="48"/>
      <c r="J104" s="48"/>
    </row>
    <row r="105" spans="1:16" x14ac:dyDescent="0.25">
      <c r="A105" t="s">
        <v>316</v>
      </c>
      <c r="B105" s="68" t="s">
        <v>317</v>
      </c>
      <c r="C105" s="69" t="s">
        <v>63</v>
      </c>
      <c r="D105" s="3" t="s">
        <v>318</v>
      </c>
      <c r="H105" s="48"/>
      <c r="I105" s="48"/>
      <c r="J105" s="48"/>
    </row>
    <row r="106" spans="1:16" x14ac:dyDescent="0.25">
      <c r="A106" t="s">
        <v>319</v>
      </c>
      <c r="B106" s="68">
        <v>247</v>
      </c>
      <c r="C106" s="69" t="s">
        <v>63</v>
      </c>
      <c r="D106" s="3" t="s">
        <v>320</v>
      </c>
      <c r="H106" s="48"/>
      <c r="I106" s="48"/>
      <c r="J106" s="48"/>
    </row>
    <row r="107" spans="1:16" x14ac:dyDescent="0.25">
      <c r="A107" t="s">
        <v>321</v>
      </c>
      <c r="B107" s="68" t="s">
        <v>322</v>
      </c>
      <c r="C107" s="69" t="s">
        <v>63</v>
      </c>
      <c r="D107" s="3" t="s">
        <v>323</v>
      </c>
      <c r="H107" s="48"/>
      <c r="I107" s="48"/>
      <c r="J107" s="48"/>
    </row>
    <row r="108" spans="1:16" x14ac:dyDescent="0.25">
      <c r="A108" t="s">
        <v>324</v>
      </c>
      <c r="B108" s="68">
        <v>254</v>
      </c>
      <c r="C108" s="69" t="s">
        <v>63</v>
      </c>
      <c r="D108" s="3" t="s">
        <v>325</v>
      </c>
      <c r="E108" s="51"/>
      <c r="F108" s="51"/>
      <c r="H108" s="48"/>
      <c r="I108" s="48"/>
      <c r="J108" s="48"/>
      <c r="P108" s="51"/>
    </row>
    <row r="109" spans="1:16" x14ac:dyDescent="0.25">
      <c r="A109" s="51" t="s">
        <v>326</v>
      </c>
      <c r="B109" s="70" t="s">
        <v>327</v>
      </c>
      <c r="C109" s="71" t="s">
        <v>53</v>
      </c>
      <c r="D109" s="3" t="s">
        <v>328</v>
      </c>
      <c r="H109" s="48"/>
      <c r="I109" s="48"/>
      <c r="J109" s="48"/>
    </row>
    <row r="110" spans="1:16" x14ac:dyDescent="0.25">
      <c r="A110" t="s">
        <v>329</v>
      </c>
      <c r="B110" s="68" t="s">
        <v>330</v>
      </c>
      <c r="C110" s="69" t="s">
        <v>53</v>
      </c>
      <c r="D110" s="3" t="s">
        <v>331</v>
      </c>
      <c r="H110" s="48"/>
      <c r="I110" s="48"/>
      <c r="J110" s="48"/>
    </row>
    <row r="111" spans="1:16" x14ac:dyDescent="0.25">
      <c r="A111" t="s">
        <v>332</v>
      </c>
      <c r="B111" s="68">
        <v>174</v>
      </c>
      <c r="C111" s="69" t="s">
        <v>53</v>
      </c>
      <c r="D111" s="3" t="s">
        <v>333</v>
      </c>
      <c r="H111" s="48"/>
      <c r="J111" s="48"/>
    </row>
    <row r="112" spans="1:16" ht="13" x14ac:dyDescent="0.3">
      <c r="A112" t="s">
        <v>334</v>
      </c>
      <c r="B112" s="68" t="s">
        <v>335</v>
      </c>
      <c r="C112" s="69" t="s">
        <v>53</v>
      </c>
      <c r="D112" s="3" t="s">
        <v>336</v>
      </c>
      <c r="H112" s="48"/>
      <c r="I112" s="1"/>
      <c r="J112" s="48"/>
      <c r="P112" s="51"/>
    </row>
    <row r="113" spans="1:17" x14ac:dyDescent="0.25">
      <c r="A113" t="s">
        <v>337</v>
      </c>
      <c r="B113" s="68">
        <v>118</v>
      </c>
      <c r="C113" s="69" t="s">
        <v>63</v>
      </c>
      <c r="D113" s="3" t="s">
        <v>338</v>
      </c>
      <c r="H113" s="48"/>
      <c r="I113" s="48"/>
      <c r="J113" s="48"/>
    </row>
    <row r="114" spans="1:17" x14ac:dyDescent="0.25">
      <c r="A114" t="s">
        <v>339</v>
      </c>
      <c r="B114" s="68" t="s">
        <v>340</v>
      </c>
      <c r="C114" s="69" t="s">
        <v>53</v>
      </c>
      <c r="D114" s="3" t="s">
        <v>341</v>
      </c>
      <c r="H114" s="48"/>
      <c r="I114" s="48"/>
      <c r="J114" s="48"/>
    </row>
    <row r="115" spans="1:17" x14ac:dyDescent="0.25">
      <c r="A115" t="s">
        <v>342</v>
      </c>
      <c r="B115" s="68" t="s">
        <v>343</v>
      </c>
      <c r="C115" s="69" t="s">
        <v>53</v>
      </c>
      <c r="D115" s="3" t="s">
        <v>344</v>
      </c>
      <c r="H115" s="48"/>
      <c r="I115" s="48"/>
      <c r="J115" s="48"/>
    </row>
    <row r="116" spans="1:17" x14ac:dyDescent="0.25">
      <c r="A116" t="s">
        <v>345</v>
      </c>
      <c r="B116" s="68">
        <v>248</v>
      </c>
      <c r="C116" s="69" t="s">
        <v>63</v>
      </c>
      <c r="D116" s="3" t="s">
        <v>346</v>
      </c>
      <c r="H116" s="48"/>
      <c r="I116" s="48"/>
      <c r="J116" s="48"/>
    </row>
    <row r="117" spans="1:17" ht="14.5" x14ac:dyDescent="0.35">
      <c r="A117" s="82" t="s">
        <v>347</v>
      </c>
      <c r="B117" s="70" t="s">
        <v>348</v>
      </c>
      <c r="C117" s="69" t="s">
        <v>53</v>
      </c>
      <c r="D117" s="3" t="s">
        <v>349</v>
      </c>
      <c r="P117" s="82"/>
    </row>
    <row r="118" spans="1:17" ht="13.15" customHeight="1" x14ac:dyDescent="0.35">
      <c r="A118" t="s">
        <v>350</v>
      </c>
      <c r="B118" s="68" t="s">
        <v>351</v>
      </c>
      <c r="C118" s="69" t="s">
        <v>53</v>
      </c>
      <c r="D118" s="3" t="s">
        <v>352</v>
      </c>
      <c r="G118" s="82"/>
      <c r="H118" s="70"/>
      <c r="I118" s="69"/>
      <c r="J118" s="3"/>
    </row>
    <row r="119" spans="1:17" x14ac:dyDescent="0.25">
      <c r="A119" t="s">
        <v>353</v>
      </c>
      <c r="B119" s="68">
        <v>141</v>
      </c>
      <c r="C119" s="69" t="s">
        <v>53</v>
      </c>
      <c r="D119" s="3" t="s">
        <v>354</v>
      </c>
      <c r="H119" s="48"/>
      <c r="I119" s="48"/>
      <c r="J119" s="48"/>
    </row>
    <row r="120" spans="1:17" x14ac:dyDescent="0.25">
      <c r="A120" t="s">
        <v>355</v>
      </c>
      <c r="B120" s="68">
        <v>119</v>
      </c>
      <c r="C120" s="69" t="s">
        <v>63</v>
      </c>
      <c r="D120" s="3" t="s">
        <v>356</v>
      </c>
      <c r="H120" s="48"/>
      <c r="J120" s="48"/>
    </row>
    <row r="121" spans="1:17" x14ac:dyDescent="0.25">
      <c r="A121" t="s">
        <v>357</v>
      </c>
      <c r="B121" s="68">
        <v>201</v>
      </c>
      <c r="C121" s="69" t="s">
        <v>53</v>
      </c>
      <c r="D121" s="3" t="s">
        <v>358</v>
      </c>
      <c r="H121" s="48"/>
      <c r="I121" s="48"/>
      <c r="J121" s="48"/>
    </row>
    <row r="122" spans="1:17" x14ac:dyDescent="0.25">
      <c r="A122" t="s">
        <v>359</v>
      </c>
      <c r="B122" s="68">
        <v>175</v>
      </c>
      <c r="C122" s="69" t="s">
        <v>63</v>
      </c>
      <c r="D122" s="3" t="s">
        <v>360</v>
      </c>
      <c r="H122" s="48"/>
      <c r="I122" s="48"/>
      <c r="J122" s="48"/>
    </row>
    <row r="123" spans="1:17" x14ac:dyDescent="0.25">
      <c r="A123" t="s">
        <v>361</v>
      </c>
      <c r="B123" s="68">
        <v>142</v>
      </c>
      <c r="C123" s="69" t="s">
        <v>63</v>
      </c>
      <c r="D123" s="3" t="s">
        <v>362</v>
      </c>
      <c r="H123" s="48"/>
      <c r="J123" s="48"/>
    </row>
    <row r="124" spans="1:17" x14ac:dyDescent="0.25">
      <c r="A124" t="s">
        <v>363</v>
      </c>
      <c r="B124" s="68">
        <v>120</v>
      </c>
      <c r="C124" s="69" t="s">
        <v>63</v>
      </c>
      <c r="D124" s="3" t="s">
        <v>364</v>
      </c>
      <c r="H124" s="48"/>
      <c r="I124" s="48"/>
      <c r="J124" s="48"/>
    </row>
    <row r="125" spans="1:17" x14ac:dyDescent="0.25">
      <c r="A125" t="s">
        <v>365</v>
      </c>
      <c r="B125" s="68">
        <v>100</v>
      </c>
      <c r="C125" s="69" t="s">
        <v>63</v>
      </c>
      <c r="D125" s="3" t="s">
        <v>366</v>
      </c>
      <c r="H125" s="48"/>
      <c r="J125" s="48"/>
    </row>
    <row r="126" spans="1:17" x14ac:dyDescent="0.25">
      <c r="A126" t="s">
        <v>367</v>
      </c>
      <c r="B126" s="68" t="s">
        <v>368</v>
      </c>
      <c r="C126" s="69" t="s">
        <v>53</v>
      </c>
      <c r="D126" s="3" t="s">
        <v>369</v>
      </c>
      <c r="H126" s="48"/>
      <c r="I126" s="48"/>
      <c r="J126" s="48"/>
    </row>
    <row r="127" spans="1:17" x14ac:dyDescent="0.25">
      <c r="A127" t="s">
        <v>370</v>
      </c>
      <c r="B127" s="68">
        <v>121</v>
      </c>
      <c r="C127" s="69" t="s">
        <v>63</v>
      </c>
      <c r="D127" s="3" t="s">
        <v>371</v>
      </c>
      <c r="H127" s="48"/>
      <c r="I127" s="48"/>
      <c r="J127" s="48"/>
    </row>
    <row r="128" spans="1:17" ht="14.5" x14ac:dyDescent="0.35">
      <c r="A128" s="83" t="s">
        <v>372</v>
      </c>
      <c r="B128" s="70" t="s">
        <v>373</v>
      </c>
      <c r="C128" s="68" t="s">
        <v>53</v>
      </c>
      <c r="D128" s="3" t="s">
        <v>374</v>
      </c>
      <c r="H128" s="48"/>
      <c r="I128" s="48"/>
      <c r="J128" s="48"/>
      <c r="Q128" s="82"/>
    </row>
    <row r="129" spans="1:10" x14ac:dyDescent="0.25">
      <c r="A129" t="s">
        <v>375</v>
      </c>
      <c r="B129" s="68">
        <v>158</v>
      </c>
      <c r="C129" s="69" t="s">
        <v>63</v>
      </c>
      <c r="D129" s="3" t="s">
        <v>376</v>
      </c>
      <c r="H129" s="48"/>
      <c r="J129" s="48"/>
    </row>
    <row r="130" spans="1:10" x14ac:dyDescent="0.25">
      <c r="A130" t="s">
        <v>377</v>
      </c>
      <c r="B130" s="68">
        <v>101</v>
      </c>
      <c r="C130" s="69" t="s">
        <v>63</v>
      </c>
      <c r="D130" s="3" t="s">
        <v>378</v>
      </c>
      <c r="H130" s="48"/>
      <c r="I130" s="48"/>
      <c r="J130" s="48"/>
    </row>
    <row r="131" spans="1:10" ht="13" x14ac:dyDescent="0.3">
      <c r="A131" t="s">
        <v>379</v>
      </c>
      <c r="B131" s="68">
        <v>102</v>
      </c>
      <c r="C131" s="69" t="s">
        <v>63</v>
      </c>
      <c r="D131" s="3" t="s">
        <v>380</v>
      </c>
      <c r="H131" s="48"/>
      <c r="I131" s="1"/>
      <c r="J131" s="48"/>
    </row>
    <row r="132" spans="1:10" x14ac:dyDescent="0.25">
      <c r="A132" t="s">
        <v>381</v>
      </c>
      <c r="B132" s="68">
        <v>103</v>
      </c>
      <c r="C132" s="69" t="s">
        <v>63</v>
      </c>
      <c r="D132" s="3" t="s">
        <v>382</v>
      </c>
      <c r="H132" s="48"/>
      <c r="I132" s="48"/>
      <c r="J132" s="48"/>
    </row>
    <row r="133" spans="1:10" x14ac:dyDescent="0.25">
      <c r="A133" t="s">
        <v>383</v>
      </c>
      <c r="B133" s="68">
        <v>143</v>
      </c>
      <c r="C133" s="69" t="s">
        <v>63</v>
      </c>
      <c r="D133" s="3" t="s">
        <v>384</v>
      </c>
      <c r="H133" s="48"/>
      <c r="I133" s="48"/>
      <c r="J133" s="48"/>
    </row>
    <row r="134" spans="1:10" x14ac:dyDescent="0.25">
      <c r="A134" t="s">
        <v>385</v>
      </c>
      <c r="B134" s="68">
        <v>226</v>
      </c>
      <c r="C134" s="69" t="s">
        <v>63</v>
      </c>
      <c r="D134" s="3" t="s">
        <v>386</v>
      </c>
      <c r="H134" s="48"/>
      <c r="I134" s="48"/>
      <c r="J134" s="48"/>
    </row>
    <row r="135" spans="1:10" x14ac:dyDescent="0.25">
      <c r="A135" t="s">
        <v>387</v>
      </c>
      <c r="B135" s="68">
        <v>104</v>
      </c>
      <c r="C135" s="69" t="s">
        <v>53</v>
      </c>
      <c r="D135" s="3" t="s">
        <v>388</v>
      </c>
      <c r="H135" s="48"/>
      <c r="J135" s="48"/>
    </row>
    <row r="136" spans="1:10" x14ac:dyDescent="0.25">
      <c r="A136" t="s">
        <v>389</v>
      </c>
      <c r="B136" s="68">
        <v>200</v>
      </c>
      <c r="C136" s="69" t="s">
        <v>53</v>
      </c>
      <c r="D136" s="3" t="s">
        <v>390</v>
      </c>
      <c r="H136" s="48"/>
      <c r="I136" s="48"/>
      <c r="J136" s="48"/>
    </row>
    <row r="137" spans="1:10" x14ac:dyDescent="0.25">
      <c r="A137" t="s">
        <v>391</v>
      </c>
      <c r="B137" s="68">
        <v>227</v>
      </c>
      <c r="C137" s="69" t="s">
        <v>63</v>
      </c>
      <c r="D137" s="3" t="s">
        <v>392</v>
      </c>
      <c r="H137" s="48"/>
      <c r="J137" s="48"/>
    </row>
    <row r="138" spans="1:10" x14ac:dyDescent="0.25">
      <c r="A138" t="s">
        <v>393</v>
      </c>
      <c r="B138" s="68">
        <v>105</v>
      </c>
      <c r="C138" s="69" t="s">
        <v>53</v>
      </c>
      <c r="D138" s="3" t="s">
        <v>394</v>
      </c>
      <c r="H138" s="48"/>
      <c r="I138" s="48"/>
      <c r="J138" s="48"/>
    </row>
    <row r="139" spans="1:10" x14ac:dyDescent="0.25">
      <c r="A139" t="s">
        <v>395</v>
      </c>
      <c r="B139" s="68">
        <v>228</v>
      </c>
      <c r="C139" s="69" t="s">
        <v>63</v>
      </c>
      <c r="D139" s="3" t="s">
        <v>396</v>
      </c>
      <c r="H139" s="48"/>
      <c r="I139" s="48"/>
      <c r="J139" s="48"/>
    </row>
    <row r="140" spans="1:10" x14ac:dyDescent="0.25">
      <c r="A140" t="s">
        <v>397</v>
      </c>
      <c r="B140" s="68">
        <v>159</v>
      </c>
      <c r="C140" s="69" t="s">
        <v>63</v>
      </c>
      <c r="D140" s="3" t="s">
        <v>398</v>
      </c>
      <c r="H140" s="48"/>
      <c r="I140" s="48"/>
      <c r="J140" s="48"/>
    </row>
    <row r="141" spans="1:10" x14ac:dyDescent="0.25">
      <c r="A141" t="s">
        <v>399</v>
      </c>
      <c r="B141" s="68" t="s">
        <v>400</v>
      </c>
      <c r="C141" s="69" t="s">
        <v>63</v>
      </c>
      <c r="D141" s="3" t="s">
        <v>401</v>
      </c>
      <c r="H141" s="48"/>
      <c r="I141" s="48"/>
      <c r="J141" s="48"/>
    </row>
    <row r="142" spans="1:10" x14ac:dyDescent="0.25">
      <c r="A142" t="s">
        <v>402</v>
      </c>
      <c r="B142" s="68">
        <v>145</v>
      </c>
      <c r="C142" s="69" t="s">
        <v>63</v>
      </c>
      <c r="D142" s="3" t="s">
        <v>403</v>
      </c>
      <c r="H142" s="48"/>
      <c r="J142" s="48"/>
    </row>
    <row r="143" spans="1:10" x14ac:dyDescent="0.25">
      <c r="A143" t="s">
        <v>404</v>
      </c>
      <c r="B143" s="68">
        <v>232</v>
      </c>
      <c r="C143" s="69" t="s">
        <v>63</v>
      </c>
      <c r="D143" s="3" t="s">
        <v>405</v>
      </c>
      <c r="H143" s="48"/>
      <c r="I143" s="48"/>
      <c r="J143" s="48"/>
    </row>
    <row r="144" spans="1:10" x14ac:dyDescent="0.25">
      <c r="A144" t="s">
        <v>406</v>
      </c>
      <c r="B144" s="68">
        <v>229</v>
      </c>
      <c r="C144" s="69" t="s">
        <v>63</v>
      </c>
      <c r="D144" s="3" t="s">
        <v>407</v>
      </c>
      <c r="H144" s="48"/>
      <c r="I144" s="48"/>
      <c r="J144" s="48"/>
    </row>
    <row r="145" ht="14.5" customHeight="1" x14ac:dyDescent="0.25"/>
  </sheetData>
  <sortState xmlns:xlrd2="http://schemas.microsoft.com/office/spreadsheetml/2017/richdata2" ref="P2:P144">
    <sortCondition ref="P2:P144"/>
  </sortState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808"/>
  <sheetViews>
    <sheetView workbookViewId="0">
      <pane ySplit="1" topLeftCell="A748" activePane="bottomLeft" state="frozen"/>
      <selection activeCell="A36" sqref="A36"/>
      <selection pane="bottomLeft" activeCell="D39" sqref="D39"/>
    </sheetView>
  </sheetViews>
  <sheetFormatPr defaultRowHeight="12.5" x14ac:dyDescent="0.25"/>
  <cols>
    <col min="1" max="2" width="10.54296875" customWidth="1"/>
    <col min="3" max="3" width="9.7265625" customWidth="1"/>
    <col min="4" max="4" width="12.7265625" customWidth="1"/>
    <col min="5" max="5" width="72.54296875" bestFit="1" customWidth="1"/>
    <col min="6" max="6" width="17.81640625" customWidth="1"/>
    <col min="7" max="7" width="7" customWidth="1"/>
    <col min="8" max="8" width="14.453125" customWidth="1"/>
    <col min="9" max="9" width="14.54296875" customWidth="1"/>
    <col min="10" max="10" width="19.54296875" customWidth="1"/>
    <col min="12" max="12" width="10.453125" bestFit="1" customWidth="1"/>
  </cols>
  <sheetData>
    <row r="1" spans="1:16" ht="14.5" x14ac:dyDescent="0.35">
      <c r="A1" t="s">
        <v>408</v>
      </c>
      <c r="B1" s="62" t="s">
        <v>409</v>
      </c>
      <c r="C1" s="63" t="s">
        <v>410</v>
      </c>
      <c r="D1" s="62" t="s">
        <v>411</v>
      </c>
      <c r="E1" s="62" t="s">
        <v>412</v>
      </c>
      <c r="F1" s="62" t="s">
        <v>27</v>
      </c>
      <c r="G1" s="64" t="s">
        <v>413</v>
      </c>
      <c r="H1" s="62" t="s">
        <v>35</v>
      </c>
      <c r="I1" s="62" t="s">
        <v>37</v>
      </c>
      <c r="J1" s="62" t="s">
        <v>39</v>
      </c>
    </row>
    <row r="2" spans="1:16" x14ac:dyDescent="0.25">
      <c r="A2" t="s">
        <v>414</v>
      </c>
      <c r="B2" t="s">
        <v>415</v>
      </c>
      <c r="C2" t="s">
        <v>416</v>
      </c>
      <c r="D2" t="s">
        <v>417</v>
      </c>
      <c r="E2" t="s">
        <v>418</v>
      </c>
      <c r="F2">
        <v>8.8198000000000008</v>
      </c>
      <c r="G2">
        <v>24.4</v>
      </c>
      <c r="H2">
        <v>8</v>
      </c>
      <c r="I2">
        <v>73</v>
      </c>
      <c r="J2">
        <v>110</v>
      </c>
    </row>
    <row r="3" spans="1:16" x14ac:dyDescent="0.25">
      <c r="B3" t="s">
        <v>419</v>
      </c>
      <c r="C3" t="s">
        <v>416</v>
      </c>
      <c r="D3" t="s">
        <v>417</v>
      </c>
      <c r="E3" t="s">
        <v>420</v>
      </c>
      <c r="F3">
        <v>4.0486000000000004</v>
      </c>
      <c r="G3">
        <v>9.4</v>
      </c>
      <c r="H3">
        <v>3</v>
      </c>
      <c r="I3">
        <v>28</v>
      </c>
      <c r="J3">
        <v>42</v>
      </c>
    </row>
    <row r="4" spans="1:16" ht="13" x14ac:dyDescent="0.3">
      <c r="B4" t="s">
        <v>421</v>
      </c>
      <c r="C4" t="s">
        <v>416</v>
      </c>
      <c r="D4" t="s">
        <v>417</v>
      </c>
      <c r="E4" t="s">
        <v>422</v>
      </c>
      <c r="F4">
        <v>1.4232</v>
      </c>
      <c r="G4">
        <v>2.9</v>
      </c>
      <c r="H4">
        <v>1</v>
      </c>
      <c r="I4">
        <v>9</v>
      </c>
      <c r="J4">
        <v>13</v>
      </c>
      <c r="L4" s="60"/>
      <c r="N4" s="61"/>
      <c r="O4" s="61"/>
      <c r="P4" s="61"/>
    </row>
    <row r="5" spans="1:16" x14ac:dyDescent="0.25">
      <c r="B5" t="s">
        <v>423</v>
      </c>
      <c r="C5" t="s">
        <v>424</v>
      </c>
      <c r="D5" t="s">
        <v>417</v>
      </c>
      <c r="E5" t="s">
        <v>425</v>
      </c>
      <c r="F5">
        <v>34.612400000000001</v>
      </c>
      <c r="G5">
        <v>34.1</v>
      </c>
      <c r="H5">
        <v>11</v>
      </c>
      <c r="I5">
        <v>102</v>
      </c>
      <c r="J5">
        <v>153</v>
      </c>
    </row>
    <row r="6" spans="1:16" x14ac:dyDescent="0.25">
      <c r="B6" t="s">
        <v>426</v>
      </c>
      <c r="C6" t="s">
        <v>424</v>
      </c>
      <c r="D6" t="s">
        <v>417</v>
      </c>
      <c r="E6" t="s">
        <v>427</v>
      </c>
      <c r="F6">
        <v>22.7026</v>
      </c>
      <c r="G6">
        <v>16.8</v>
      </c>
      <c r="H6">
        <v>6</v>
      </c>
      <c r="I6">
        <v>50</v>
      </c>
      <c r="J6">
        <v>76</v>
      </c>
    </row>
    <row r="7" spans="1:16" x14ac:dyDescent="0.25">
      <c r="B7" t="s">
        <v>428</v>
      </c>
      <c r="C7" t="s">
        <v>424</v>
      </c>
      <c r="D7" t="s">
        <v>417</v>
      </c>
      <c r="E7" t="s">
        <v>429</v>
      </c>
      <c r="F7">
        <v>20.5867</v>
      </c>
      <c r="G7">
        <v>26.3</v>
      </c>
      <c r="H7">
        <v>9</v>
      </c>
      <c r="I7">
        <v>79</v>
      </c>
      <c r="J7">
        <v>118</v>
      </c>
    </row>
    <row r="8" spans="1:16" x14ac:dyDescent="0.25">
      <c r="B8" t="s">
        <v>430</v>
      </c>
      <c r="C8" t="s">
        <v>424</v>
      </c>
      <c r="D8" t="s">
        <v>417</v>
      </c>
      <c r="E8" t="s">
        <v>431</v>
      </c>
      <c r="F8">
        <v>12.994</v>
      </c>
      <c r="G8">
        <v>14.8</v>
      </c>
      <c r="H8">
        <v>5</v>
      </c>
      <c r="I8">
        <v>44</v>
      </c>
      <c r="J8">
        <v>67</v>
      </c>
    </row>
    <row r="9" spans="1:16" x14ac:dyDescent="0.25">
      <c r="B9" t="s">
        <v>432</v>
      </c>
      <c r="C9" t="s">
        <v>424</v>
      </c>
      <c r="D9" t="s">
        <v>417</v>
      </c>
      <c r="E9" t="s">
        <v>433</v>
      </c>
      <c r="F9">
        <v>8.3721999999999994</v>
      </c>
      <c r="G9">
        <v>8.1</v>
      </c>
      <c r="H9">
        <v>3</v>
      </c>
      <c r="I9">
        <v>24</v>
      </c>
      <c r="J9">
        <v>36</v>
      </c>
    </row>
    <row r="10" spans="1:16" x14ac:dyDescent="0.25">
      <c r="B10" t="s">
        <v>434</v>
      </c>
      <c r="C10" t="s">
        <v>424</v>
      </c>
      <c r="D10" t="s">
        <v>417</v>
      </c>
      <c r="E10" t="s">
        <v>435</v>
      </c>
      <c r="F10">
        <v>19.202000000000002</v>
      </c>
      <c r="G10">
        <v>29.3</v>
      </c>
      <c r="H10">
        <v>10</v>
      </c>
      <c r="I10">
        <v>88</v>
      </c>
      <c r="J10">
        <v>132</v>
      </c>
    </row>
    <row r="11" spans="1:16" x14ac:dyDescent="0.25">
      <c r="B11" t="s">
        <v>436</v>
      </c>
      <c r="C11" t="s">
        <v>424</v>
      </c>
      <c r="D11" t="s">
        <v>417</v>
      </c>
      <c r="E11" t="s">
        <v>437</v>
      </c>
      <c r="F11">
        <v>11.771800000000001</v>
      </c>
      <c r="G11">
        <v>15.9</v>
      </c>
      <c r="H11">
        <v>5</v>
      </c>
      <c r="I11">
        <v>48</v>
      </c>
      <c r="J11">
        <v>72</v>
      </c>
    </row>
    <row r="12" spans="1:16" x14ac:dyDescent="0.25">
      <c r="B12" t="s">
        <v>438</v>
      </c>
      <c r="C12" t="s">
        <v>424</v>
      </c>
      <c r="D12" t="s">
        <v>417</v>
      </c>
      <c r="E12" t="s">
        <v>439</v>
      </c>
      <c r="F12">
        <v>7.5667999999999997</v>
      </c>
      <c r="G12">
        <v>10.8</v>
      </c>
      <c r="H12">
        <v>4</v>
      </c>
      <c r="I12">
        <v>32</v>
      </c>
      <c r="J12">
        <v>49</v>
      </c>
    </row>
    <row r="13" spans="1:16" x14ac:dyDescent="0.25">
      <c r="B13" t="s">
        <v>440</v>
      </c>
      <c r="C13" t="s">
        <v>424</v>
      </c>
      <c r="D13" t="s">
        <v>417</v>
      </c>
      <c r="E13" t="s">
        <v>441</v>
      </c>
      <c r="F13">
        <v>21.447299999999998</v>
      </c>
      <c r="G13">
        <v>11.9</v>
      </c>
      <c r="H13">
        <v>4</v>
      </c>
      <c r="I13">
        <v>36</v>
      </c>
      <c r="J13">
        <v>54</v>
      </c>
    </row>
    <row r="14" spans="1:16" x14ac:dyDescent="0.25">
      <c r="B14" t="s">
        <v>442</v>
      </c>
      <c r="C14" t="s">
        <v>443</v>
      </c>
      <c r="D14" t="s">
        <v>417</v>
      </c>
      <c r="E14" t="s">
        <v>444</v>
      </c>
      <c r="F14">
        <v>3.3172000000000001</v>
      </c>
      <c r="G14">
        <v>5</v>
      </c>
      <c r="H14">
        <v>2</v>
      </c>
      <c r="I14">
        <v>15</v>
      </c>
      <c r="J14">
        <v>23</v>
      </c>
    </row>
    <row r="15" spans="1:16" x14ac:dyDescent="0.25">
      <c r="B15" t="s">
        <v>445</v>
      </c>
      <c r="C15" t="s">
        <v>443</v>
      </c>
      <c r="D15" t="s">
        <v>417</v>
      </c>
      <c r="E15" t="s">
        <v>446</v>
      </c>
      <c r="F15">
        <v>11.6435</v>
      </c>
      <c r="G15">
        <v>18</v>
      </c>
      <c r="H15">
        <v>6</v>
      </c>
      <c r="I15">
        <v>54</v>
      </c>
      <c r="J15">
        <v>81</v>
      </c>
    </row>
    <row r="16" spans="1:16" x14ac:dyDescent="0.25">
      <c r="B16" t="s">
        <v>447</v>
      </c>
      <c r="C16" t="s">
        <v>443</v>
      </c>
      <c r="D16" t="s">
        <v>417</v>
      </c>
      <c r="E16" t="s">
        <v>448</v>
      </c>
      <c r="F16">
        <v>6.5366999999999997</v>
      </c>
      <c r="G16">
        <v>9.1</v>
      </c>
      <c r="H16">
        <v>3</v>
      </c>
      <c r="I16">
        <v>27</v>
      </c>
      <c r="J16">
        <v>41</v>
      </c>
    </row>
    <row r="17" spans="2:10" x14ac:dyDescent="0.25">
      <c r="B17" t="s">
        <v>449</v>
      </c>
      <c r="C17" t="s">
        <v>443</v>
      </c>
      <c r="D17" t="s">
        <v>417</v>
      </c>
      <c r="E17" t="s">
        <v>450</v>
      </c>
      <c r="F17">
        <v>4.141</v>
      </c>
      <c r="G17">
        <v>5.2</v>
      </c>
      <c r="H17">
        <v>2</v>
      </c>
      <c r="I17">
        <v>16</v>
      </c>
      <c r="J17">
        <v>23</v>
      </c>
    </row>
    <row r="18" spans="2:10" x14ac:dyDescent="0.25">
      <c r="B18" t="s">
        <v>451</v>
      </c>
      <c r="C18" t="s">
        <v>443</v>
      </c>
      <c r="D18" t="s">
        <v>417</v>
      </c>
      <c r="E18" t="s">
        <v>452</v>
      </c>
      <c r="F18">
        <v>10.7561</v>
      </c>
      <c r="G18">
        <v>19.600000000000001</v>
      </c>
      <c r="H18">
        <v>7</v>
      </c>
      <c r="I18">
        <v>59</v>
      </c>
      <c r="J18">
        <v>88</v>
      </c>
    </row>
    <row r="19" spans="2:10" x14ac:dyDescent="0.25">
      <c r="B19" t="s">
        <v>453</v>
      </c>
      <c r="C19" t="s">
        <v>443</v>
      </c>
      <c r="D19" t="s">
        <v>417</v>
      </c>
      <c r="E19" t="s">
        <v>454</v>
      </c>
      <c r="F19">
        <v>5.2385000000000002</v>
      </c>
      <c r="G19">
        <v>7.8</v>
      </c>
      <c r="H19">
        <v>3</v>
      </c>
      <c r="I19">
        <v>23</v>
      </c>
      <c r="J19">
        <v>35</v>
      </c>
    </row>
    <row r="20" spans="2:10" x14ac:dyDescent="0.25">
      <c r="B20" t="s">
        <v>455</v>
      </c>
      <c r="C20" t="s">
        <v>443</v>
      </c>
      <c r="D20" t="s">
        <v>417</v>
      </c>
      <c r="E20" t="s">
        <v>456</v>
      </c>
      <c r="F20">
        <v>2.7593999999999999</v>
      </c>
      <c r="G20">
        <v>2.9</v>
      </c>
      <c r="H20">
        <v>1</v>
      </c>
      <c r="I20">
        <v>9</v>
      </c>
      <c r="J20">
        <v>13</v>
      </c>
    </row>
    <row r="21" spans="2:10" x14ac:dyDescent="0.25">
      <c r="B21" t="s">
        <v>457</v>
      </c>
      <c r="C21" t="s">
        <v>443</v>
      </c>
      <c r="D21" t="s">
        <v>417</v>
      </c>
      <c r="E21" t="s">
        <v>458</v>
      </c>
      <c r="F21">
        <v>6.6010999999999997</v>
      </c>
      <c r="G21">
        <v>11.8</v>
      </c>
      <c r="H21">
        <v>4</v>
      </c>
      <c r="I21">
        <v>35</v>
      </c>
      <c r="J21">
        <v>53</v>
      </c>
    </row>
    <row r="22" spans="2:10" x14ac:dyDescent="0.25">
      <c r="B22" t="s">
        <v>459</v>
      </c>
      <c r="C22" t="s">
        <v>443</v>
      </c>
      <c r="D22" t="s">
        <v>417</v>
      </c>
      <c r="E22" t="s">
        <v>460</v>
      </c>
      <c r="F22">
        <v>3.8959999999999999</v>
      </c>
      <c r="G22">
        <v>5.8</v>
      </c>
      <c r="H22">
        <v>2</v>
      </c>
      <c r="I22">
        <v>17</v>
      </c>
      <c r="J22">
        <v>26</v>
      </c>
    </row>
    <row r="23" spans="2:10" x14ac:dyDescent="0.25">
      <c r="B23" t="s">
        <v>461</v>
      </c>
      <c r="C23" t="s">
        <v>443</v>
      </c>
      <c r="D23" t="s">
        <v>417</v>
      </c>
      <c r="E23" t="s">
        <v>462</v>
      </c>
      <c r="F23">
        <v>2.5562</v>
      </c>
      <c r="G23">
        <v>2.7</v>
      </c>
      <c r="H23">
        <v>1</v>
      </c>
      <c r="I23">
        <v>8</v>
      </c>
      <c r="J23">
        <v>12</v>
      </c>
    </row>
    <row r="24" spans="2:10" x14ac:dyDescent="0.25">
      <c r="B24" t="s">
        <v>463</v>
      </c>
      <c r="C24" t="s">
        <v>443</v>
      </c>
      <c r="D24" t="s">
        <v>417</v>
      </c>
      <c r="E24" t="s">
        <v>464</v>
      </c>
      <c r="F24">
        <v>0.4919</v>
      </c>
      <c r="G24">
        <v>1</v>
      </c>
      <c r="H24">
        <v>1</v>
      </c>
      <c r="I24">
        <v>3</v>
      </c>
      <c r="J24">
        <v>5</v>
      </c>
    </row>
    <row r="25" spans="2:10" x14ac:dyDescent="0.25">
      <c r="B25" t="s">
        <v>465</v>
      </c>
      <c r="C25" t="s">
        <v>443</v>
      </c>
      <c r="D25" t="s">
        <v>417</v>
      </c>
      <c r="E25" t="s">
        <v>466</v>
      </c>
      <c r="F25">
        <v>7.4272</v>
      </c>
      <c r="G25">
        <v>17.2</v>
      </c>
      <c r="H25">
        <v>6</v>
      </c>
      <c r="I25">
        <v>52</v>
      </c>
      <c r="J25">
        <v>77</v>
      </c>
    </row>
    <row r="26" spans="2:10" x14ac:dyDescent="0.25">
      <c r="B26" t="s">
        <v>467</v>
      </c>
      <c r="C26" t="s">
        <v>443</v>
      </c>
      <c r="D26" t="s">
        <v>417</v>
      </c>
      <c r="E26" t="s">
        <v>468</v>
      </c>
      <c r="F26">
        <v>3.1152000000000002</v>
      </c>
      <c r="G26">
        <v>5.4</v>
      </c>
      <c r="H26">
        <v>2</v>
      </c>
      <c r="I26">
        <v>16</v>
      </c>
      <c r="J26">
        <v>24</v>
      </c>
    </row>
    <row r="27" spans="2:10" x14ac:dyDescent="0.25">
      <c r="B27" t="s">
        <v>469</v>
      </c>
      <c r="C27" t="s">
        <v>443</v>
      </c>
      <c r="D27" t="s">
        <v>417</v>
      </c>
      <c r="E27" t="s">
        <v>470</v>
      </c>
      <c r="F27">
        <v>1.6180000000000001</v>
      </c>
      <c r="G27">
        <v>2.2999999999999998</v>
      </c>
      <c r="H27">
        <v>1</v>
      </c>
      <c r="I27">
        <v>7</v>
      </c>
      <c r="J27">
        <v>10</v>
      </c>
    </row>
    <row r="28" spans="2:10" x14ac:dyDescent="0.25">
      <c r="B28" t="s">
        <v>471</v>
      </c>
      <c r="C28" t="s">
        <v>443</v>
      </c>
      <c r="D28" t="s">
        <v>417</v>
      </c>
      <c r="E28" t="s">
        <v>472</v>
      </c>
      <c r="F28">
        <v>4.7355</v>
      </c>
      <c r="G28">
        <v>12.1</v>
      </c>
      <c r="H28">
        <v>4</v>
      </c>
      <c r="I28">
        <v>36</v>
      </c>
      <c r="J28">
        <v>54</v>
      </c>
    </row>
    <row r="29" spans="2:10" x14ac:dyDescent="0.25">
      <c r="B29" t="s">
        <v>473</v>
      </c>
      <c r="C29" t="s">
        <v>443</v>
      </c>
      <c r="D29" t="s">
        <v>417</v>
      </c>
      <c r="E29" t="s">
        <v>474</v>
      </c>
      <c r="F29">
        <v>1.0565</v>
      </c>
      <c r="G29">
        <v>1.5</v>
      </c>
      <c r="H29">
        <v>1</v>
      </c>
      <c r="I29">
        <v>5</v>
      </c>
      <c r="J29">
        <v>7</v>
      </c>
    </row>
    <row r="30" spans="2:10" x14ac:dyDescent="0.25">
      <c r="B30" t="s">
        <v>475</v>
      </c>
      <c r="C30" t="s">
        <v>443</v>
      </c>
      <c r="D30" t="s">
        <v>417</v>
      </c>
      <c r="E30" t="s">
        <v>476</v>
      </c>
      <c r="F30">
        <v>7.5932000000000004</v>
      </c>
      <c r="G30">
        <v>9.6999999999999993</v>
      </c>
      <c r="H30">
        <v>3</v>
      </c>
      <c r="I30">
        <v>29</v>
      </c>
      <c r="J30">
        <v>44</v>
      </c>
    </row>
    <row r="31" spans="2:10" x14ac:dyDescent="0.25">
      <c r="B31" t="s">
        <v>477</v>
      </c>
      <c r="C31" t="s">
        <v>443</v>
      </c>
      <c r="D31" t="s">
        <v>417</v>
      </c>
      <c r="E31" t="s">
        <v>478</v>
      </c>
      <c r="F31">
        <v>4.4207999999999998</v>
      </c>
      <c r="G31">
        <v>4.0999999999999996</v>
      </c>
      <c r="H31">
        <v>1</v>
      </c>
      <c r="I31">
        <v>12</v>
      </c>
      <c r="J31">
        <v>18</v>
      </c>
    </row>
    <row r="32" spans="2:10" x14ac:dyDescent="0.25">
      <c r="B32" t="s">
        <v>479</v>
      </c>
      <c r="C32" t="s">
        <v>443</v>
      </c>
      <c r="D32" t="s">
        <v>417</v>
      </c>
      <c r="E32" t="s">
        <v>480</v>
      </c>
      <c r="F32">
        <v>0.20080000000000001</v>
      </c>
      <c r="G32">
        <v>1</v>
      </c>
      <c r="H32">
        <v>1</v>
      </c>
      <c r="I32">
        <v>3</v>
      </c>
      <c r="J32">
        <v>5</v>
      </c>
    </row>
    <row r="33" spans="2:10" x14ac:dyDescent="0.25">
      <c r="B33" t="s">
        <v>481</v>
      </c>
      <c r="C33" t="s">
        <v>443</v>
      </c>
      <c r="D33" t="s">
        <v>417</v>
      </c>
      <c r="E33" t="s">
        <v>482</v>
      </c>
      <c r="F33">
        <v>2.66</v>
      </c>
      <c r="G33">
        <v>6.1</v>
      </c>
      <c r="H33">
        <v>2</v>
      </c>
      <c r="I33">
        <v>18</v>
      </c>
      <c r="J33">
        <v>27</v>
      </c>
    </row>
    <row r="34" spans="2:10" x14ac:dyDescent="0.25">
      <c r="B34" t="s">
        <v>483</v>
      </c>
      <c r="C34" t="s">
        <v>443</v>
      </c>
      <c r="D34" t="s">
        <v>417</v>
      </c>
      <c r="E34" t="s">
        <v>484</v>
      </c>
      <c r="F34">
        <v>1.6947000000000001</v>
      </c>
      <c r="G34">
        <v>3.5</v>
      </c>
      <c r="H34">
        <v>1</v>
      </c>
      <c r="I34">
        <v>11</v>
      </c>
      <c r="J34">
        <v>16</v>
      </c>
    </row>
    <row r="35" spans="2:10" x14ac:dyDescent="0.25">
      <c r="B35" t="s">
        <v>485</v>
      </c>
      <c r="C35" t="s">
        <v>443</v>
      </c>
      <c r="D35" t="s">
        <v>417</v>
      </c>
      <c r="E35" t="s">
        <v>486</v>
      </c>
      <c r="F35">
        <v>7.2830000000000004</v>
      </c>
      <c r="G35">
        <v>14</v>
      </c>
      <c r="H35">
        <v>5</v>
      </c>
      <c r="I35">
        <v>42</v>
      </c>
      <c r="J35">
        <v>63</v>
      </c>
    </row>
    <row r="36" spans="2:10" x14ac:dyDescent="0.25">
      <c r="B36" t="s">
        <v>487</v>
      </c>
      <c r="C36" t="s">
        <v>443</v>
      </c>
      <c r="D36" t="s">
        <v>417</v>
      </c>
      <c r="E36" t="s">
        <v>488</v>
      </c>
      <c r="F36">
        <v>4.3907999999999996</v>
      </c>
      <c r="G36">
        <v>7</v>
      </c>
      <c r="H36">
        <v>2</v>
      </c>
      <c r="I36">
        <v>21</v>
      </c>
      <c r="J36">
        <v>32</v>
      </c>
    </row>
    <row r="37" spans="2:10" x14ac:dyDescent="0.25">
      <c r="B37" t="s">
        <v>489</v>
      </c>
      <c r="C37" t="s">
        <v>443</v>
      </c>
      <c r="D37" t="s">
        <v>417</v>
      </c>
      <c r="E37" t="s">
        <v>490</v>
      </c>
      <c r="F37">
        <v>2.1638000000000002</v>
      </c>
      <c r="G37">
        <v>3.1</v>
      </c>
      <c r="H37">
        <v>1</v>
      </c>
      <c r="I37">
        <v>9</v>
      </c>
      <c r="J37">
        <v>14</v>
      </c>
    </row>
    <row r="38" spans="2:10" x14ac:dyDescent="0.25">
      <c r="B38" t="s">
        <v>491</v>
      </c>
      <c r="C38" t="s">
        <v>443</v>
      </c>
      <c r="D38" t="s">
        <v>492</v>
      </c>
      <c r="E38" t="s">
        <v>493</v>
      </c>
      <c r="F38">
        <v>0.47449999999999998</v>
      </c>
      <c r="G38">
        <v>1</v>
      </c>
      <c r="H38">
        <v>1</v>
      </c>
      <c r="I38">
        <v>3</v>
      </c>
      <c r="J38">
        <v>5</v>
      </c>
    </row>
    <row r="39" spans="2:10" x14ac:dyDescent="0.25">
      <c r="B39" t="s">
        <v>494</v>
      </c>
      <c r="C39" t="s">
        <v>443</v>
      </c>
      <c r="D39" t="s">
        <v>492</v>
      </c>
      <c r="E39" t="s">
        <v>495</v>
      </c>
      <c r="F39">
        <v>3.4927000000000001</v>
      </c>
      <c r="G39">
        <v>13.1</v>
      </c>
      <c r="H39">
        <v>4</v>
      </c>
      <c r="I39">
        <v>39</v>
      </c>
      <c r="J39">
        <v>59</v>
      </c>
    </row>
    <row r="40" spans="2:10" x14ac:dyDescent="0.25">
      <c r="B40" t="s">
        <v>496</v>
      </c>
      <c r="C40" t="s">
        <v>443</v>
      </c>
      <c r="D40" t="s">
        <v>492</v>
      </c>
      <c r="E40" t="s">
        <v>497</v>
      </c>
      <c r="F40">
        <v>1.6661999999999999</v>
      </c>
      <c r="G40">
        <v>6.2</v>
      </c>
      <c r="H40">
        <v>2</v>
      </c>
      <c r="I40">
        <v>19</v>
      </c>
      <c r="J40">
        <v>28</v>
      </c>
    </row>
    <row r="41" spans="2:10" x14ac:dyDescent="0.25">
      <c r="B41" t="s">
        <v>498</v>
      </c>
      <c r="C41" t="s">
        <v>443</v>
      </c>
      <c r="D41" t="s">
        <v>492</v>
      </c>
      <c r="E41" t="s">
        <v>499</v>
      </c>
      <c r="F41">
        <v>2.6208999999999998</v>
      </c>
      <c r="G41">
        <v>9.5</v>
      </c>
      <c r="H41">
        <v>3</v>
      </c>
      <c r="I41">
        <v>29</v>
      </c>
      <c r="J41">
        <v>43</v>
      </c>
    </row>
    <row r="42" spans="2:10" x14ac:dyDescent="0.25">
      <c r="B42" t="s">
        <v>500</v>
      </c>
      <c r="C42" t="s">
        <v>443</v>
      </c>
      <c r="D42" t="s">
        <v>492</v>
      </c>
      <c r="E42" t="s">
        <v>501</v>
      </c>
      <c r="F42">
        <v>1.1084000000000001</v>
      </c>
      <c r="G42">
        <v>4.3</v>
      </c>
      <c r="H42">
        <v>1</v>
      </c>
      <c r="I42">
        <v>13</v>
      </c>
      <c r="J42">
        <v>19</v>
      </c>
    </row>
    <row r="43" spans="2:10" x14ac:dyDescent="0.25">
      <c r="B43" t="s">
        <v>502</v>
      </c>
      <c r="C43" t="s">
        <v>443</v>
      </c>
      <c r="D43" t="s">
        <v>492</v>
      </c>
      <c r="E43" t="s">
        <v>503</v>
      </c>
      <c r="F43">
        <v>0.41649999999999998</v>
      </c>
      <c r="G43">
        <v>1.4</v>
      </c>
      <c r="H43">
        <v>1</v>
      </c>
      <c r="I43">
        <v>4</v>
      </c>
      <c r="J43">
        <v>6</v>
      </c>
    </row>
    <row r="44" spans="2:10" x14ac:dyDescent="0.25">
      <c r="B44" t="s">
        <v>504</v>
      </c>
      <c r="C44" t="s">
        <v>443</v>
      </c>
      <c r="D44" t="s">
        <v>492</v>
      </c>
      <c r="E44" t="s">
        <v>505</v>
      </c>
      <c r="F44">
        <v>3.2839999999999998</v>
      </c>
      <c r="G44">
        <v>10.5</v>
      </c>
      <c r="H44">
        <v>4</v>
      </c>
      <c r="I44">
        <v>32</v>
      </c>
      <c r="J44">
        <v>47</v>
      </c>
    </row>
    <row r="45" spans="2:10" x14ac:dyDescent="0.25">
      <c r="B45" t="s">
        <v>506</v>
      </c>
      <c r="C45" t="s">
        <v>443</v>
      </c>
      <c r="D45" t="s">
        <v>492</v>
      </c>
      <c r="E45" t="s">
        <v>507</v>
      </c>
      <c r="F45">
        <v>1.3362000000000001</v>
      </c>
      <c r="G45">
        <v>4.7</v>
      </c>
      <c r="H45">
        <v>2</v>
      </c>
      <c r="I45">
        <v>14</v>
      </c>
      <c r="J45">
        <v>21</v>
      </c>
    </row>
    <row r="46" spans="2:10" x14ac:dyDescent="0.25">
      <c r="B46" t="s">
        <v>508</v>
      </c>
      <c r="C46" t="s">
        <v>443</v>
      </c>
      <c r="D46" t="s">
        <v>492</v>
      </c>
      <c r="E46" t="s">
        <v>509</v>
      </c>
      <c r="F46">
        <v>4.0006000000000004</v>
      </c>
      <c r="G46">
        <v>13.2</v>
      </c>
      <c r="H46">
        <v>4</v>
      </c>
      <c r="I46">
        <v>40</v>
      </c>
      <c r="J46">
        <v>59</v>
      </c>
    </row>
    <row r="47" spans="2:10" x14ac:dyDescent="0.25">
      <c r="B47" t="s">
        <v>510</v>
      </c>
      <c r="C47" t="s">
        <v>443</v>
      </c>
      <c r="D47" t="s">
        <v>492</v>
      </c>
      <c r="E47" t="s">
        <v>511</v>
      </c>
      <c r="F47">
        <v>1.5461</v>
      </c>
      <c r="G47">
        <v>6</v>
      </c>
      <c r="H47">
        <v>2</v>
      </c>
      <c r="I47">
        <v>18</v>
      </c>
      <c r="J47">
        <v>27</v>
      </c>
    </row>
    <row r="48" spans="2:10" x14ac:dyDescent="0.25">
      <c r="B48" t="s">
        <v>512</v>
      </c>
      <c r="C48" t="s">
        <v>443</v>
      </c>
      <c r="D48" t="s">
        <v>492</v>
      </c>
      <c r="E48" t="s">
        <v>513</v>
      </c>
      <c r="F48">
        <v>0.2525</v>
      </c>
      <c r="G48">
        <v>1.2</v>
      </c>
      <c r="H48">
        <v>1</v>
      </c>
      <c r="I48">
        <v>4</v>
      </c>
      <c r="J48">
        <v>5</v>
      </c>
    </row>
    <row r="49" spans="2:10" x14ac:dyDescent="0.25">
      <c r="B49" t="s">
        <v>514</v>
      </c>
      <c r="C49" t="s">
        <v>443</v>
      </c>
      <c r="D49" t="s">
        <v>492</v>
      </c>
      <c r="E49" t="s">
        <v>515</v>
      </c>
      <c r="F49">
        <v>1.9724999999999999</v>
      </c>
      <c r="G49">
        <v>7.7</v>
      </c>
      <c r="H49">
        <v>3</v>
      </c>
      <c r="I49">
        <v>23</v>
      </c>
      <c r="J49">
        <v>35</v>
      </c>
    </row>
    <row r="50" spans="2:10" x14ac:dyDescent="0.25">
      <c r="B50" t="s">
        <v>516</v>
      </c>
      <c r="C50" t="s">
        <v>443</v>
      </c>
      <c r="D50" t="s">
        <v>492</v>
      </c>
      <c r="E50" t="s">
        <v>517</v>
      </c>
      <c r="F50">
        <v>0.25369999999999998</v>
      </c>
      <c r="G50">
        <v>1.1000000000000001</v>
      </c>
      <c r="H50">
        <v>1</v>
      </c>
      <c r="I50">
        <v>3</v>
      </c>
      <c r="J50">
        <v>5</v>
      </c>
    </row>
    <row r="51" spans="2:10" x14ac:dyDescent="0.25">
      <c r="B51" t="s">
        <v>518</v>
      </c>
      <c r="C51" t="s">
        <v>443</v>
      </c>
      <c r="D51" t="s">
        <v>492</v>
      </c>
      <c r="E51" t="s">
        <v>519</v>
      </c>
      <c r="F51">
        <v>1.1315999999999999</v>
      </c>
      <c r="G51">
        <v>3.9</v>
      </c>
      <c r="H51">
        <v>1</v>
      </c>
      <c r="I51">
        <v>12</v>
      </c>
      <c r="J51">
        <v>18</v>
      </c>
    </row>
    <row r="52" spans="2:10" x14ac:dyDescent="0.25">
      <c r="B52" t="s">
        <v>520</v>
      </c>
      <c r="C52" t="s">
        <v>443</v>
      </c>
      <c r="D52" t="s">
        <v>492</v>
      </c>
      <c r="E52" t="s">
        <v>521</v>
      </c>
      <c r="F52">
        <v>0.42599999999999999</v>
      </c>
      <c r="G52">
        <v>1.6</v>
      </c>
      <c r="H52">
        <v>1</v>
      </c>
      <c r="I52">
        <v>5</v>
      </c>
      <c r="J52">
        <v>7</v>
      </c>
    </row>
    <row r="53" spans="2:10" x14ac:dyDescent="0.25">
      <c r="B53" t="s">
        <v>522</v>
      </c>
      <c r="C53" t="s">
        <v>443</v>
      </c>
      <c r="D53" t="s">
        <v>492</v>
      </c>
      <c r="E53" t="s">
        <v>523</v>
      </c>
      <c r="F53">
        <v>4.1997</v>
      </c>
      <c r="G53">
        <v>13.8</v>
      </c>
      <c r="H53">
        <v>5</v>
      </c>
      <c r="I53">
        <v>41</v>
      </c>
      <c r="J53">
        <v>62</v>
      </c>
    </row>
    <row r="54" spans="2:10" x14ac:dyDescent="0.25">
      <c r="B54" t="s">
        <v>524</v>
      </c>
      <c r="C54" t="s">
        <v>443</v>
      </c>
      <c r="D54" t="s">
        <v>492</v>
      </c>
      <c r="E54" t="s">
        <v>525</v>
      </c>
      <c r="F54">
        <v>2.0897999999999999</v>
      </c>
      <c r="G54">
        <v>6.5</v>
      </c>
      <c r="H54">
        <v>2</v>
      </c>
      <c r="I54">
        <v>20</v>
      </c>
      <c r="J54">
        <v>29</v>
      </c>
    </row>
    <row r="55" spans="2:10" x14ac:dyDescent="0.25">
      <c r="B55" t="s">
        <v>526</v>
      </c>
      <c r="C55" t="s">
        <v>443</v>
      </c>
      <c r="D55" t="s">
        <v>492</v>
      </c>
      <c r="E55" t="s">
        <v>527</v>
      </c>
      <c r="F55">
        <v>1.1756</v>
      </c>
      <c r="G55">
        <v>3.8</v>
      </c>
      <c r="H55">
        <v>1</v>
      </c>
      <c r="I55">
        <v>11</v>
      </c>
      <c r="J55">
        <v>17</v>
      </c>
    </row>
    <row r="56" spans="2:10" x14ac:dyDescent="0.25">
      <c r="B56" t="s">
        <v>528</v>
      </c>
      <c r="C56" t="s">
        <v>443</v>
      </c>
      <c r="D56" t="s">
        <v>492</v>
      </c>
      <c r="E56" t="s">
        <v>529</v>
      </c>
      <c r="F56">
        <v>0.83809999999999996</v>
      </c>
      <c r="G56">
        <v>2</v>
      </c>
      <c r="H56">
        <v>1</v>
      </c>
      <c r="I56">
        <v>6</v>
      </c>
      <c r="J56">
        <v>9</v>
      </c>
    </row>
    <row r="57" spans="2:10" x14ac:dyDescent="0.25">
      <c r="B57" t="s">
        <v>530</v>
      </c>
      <c r="C57" t="s">
        <v>443</v>
      </c>
      <c r="D57" t="s">
        <v>492</v>
      </c>
      <c r="E57" t="s">
        <v>531</v>
      </c>
      <c r="F57">
        <v>2.1257000000000001</v>
      </c>
      <c r="G57">
        <v>6.5</v>
      </c>
      <c r="H57">
        <v>2</v>
      </c>
      <c r="I57">
        <v>20</v>
      </c>
      <c r="J57">
        <v>29</v>
      </c>
    </row>
    <row r="58" spans="2:10" x14ac:dyDescent="0.25">
      <c r="B58" t="s">
        <v>532</v>
      </c>
      <c r="C58" t="s">
        <v>443</v>
      </c>
      <c r="D58" t="s">
        <v>492</v>
      </c>
      <c r="E58" t="s">
        <v>533</v>
      </c>
      <c r="F58">
        <v>0.78400000000000003</v>
      </c>
      <c r="G58">
        <v>2.8</v>
      </c>
      <c r="H58">
        <v>1</v>
      </c>
      <c r="I58">
        <v>8</v>
      </c>
      <c r="J58">
        <v>13</v>
      </c>
    </row>
    <row r="59" spans="2:10" x14ac:dyDescent="0.25">
      <c r="B59" t="s">
        <v>534</v>
      </c>
      <c r="C59" t="s">
        <v>443</v>
      </c>
      <c r="D59" t="s">
        <v>492</v>
      </c>
      <c r="E59" t="s">
        <v>535</v>
      </c>
      <c r="F59">
        <v>3.8586</v>
      </c>
      <c r="G59">
        <v>11.5</v>
      </c>
      <c r="H59">
        <v>4</v>
      </c>
      <c r="I59">
        <v>35</v>
      </c>
      <c r="J59">
        <v>52</v>
      </c>
    </row>
    <row r="60" spans="2:10" x14ac:dyDescent="0.25">
      <c r="B60" t="s">
        <v>536</v>
      </c>
      <c r="C60" t="s">
        <v>443</v>
      </c>
      <c r="D60" t="s">
        <v>492</v>
      </c>
      <c r="E60" t="s">
        <v>537</v>
      </c>
      <c r="F60">
        <v>0.50319999999999998</v>
      </c>
      <c r="G60">
        <v>2.6</v>
      </c>
      <c r="H60">
        <v>1</v>
      </c>
      <c r="I60">
        <v>8</v>
      </c>
      <c r="J60">
        <v>12</v>
      </c>
    </row>
    <row r="61" spans="2:10" x14ac:dyDescent="0.25">
      <c r="B61" t="s">
        <v>538</v>
      </c>
      <c r="C61" t="s">
        <v>443</v>
      </c>
      <c r="D61" t="s">
        <v>492</v>
      </c>
      <c r="E61" t="s">
        <v>539</v>
      </c>
      <c r="F61">
        <v>1.3315999999999999</v>
      </c>
      <c r="G61">
        <v>4.3</v>
      </c>
      <c r="H61">
        <v>1</v>
      </c>
      <c r="I61">
        <v>13</v>
      </c>
      <c r="J61">
        <v>19</v>
      </c>
    </row>
    <row r="62" spans="2:10" x14ac:dyDescent="0.25">
      <c r="B62" t="s">
        <v>540</v>
      </c>
      <c r="C62" t="s">
        <v>443</v>
      </c>
      <c r="D62" t="s">
        <v>492</v>
      </c>
      <c r="E62" t="s">
        <v>541</v>
      </c>
      <c r="F62">
        <v>0.72760000000000002</v>
      </c>
      <c r="G62">
        <v>2.2999999999999998</v>
      </c>
      <c r="H62">
        <v>1</v>
      </c>
      <c r="I62">
        <v>7</v>
      </c>
      <c r="J62">
        <v>10</v>
      </c>
    </row>
    <row r="63" spans="2:10" x14ac:dyDescent="0.25">
      <c r="B63" t="s">
        <v>542</v>
      </c>
      <c r="C63" t="s">
        <v>443</v>
      </c>
      <c r="D63" t="s">
        <v>492</v>
      </c>
      <c r="E63" t="s">
        <v>543</v>
      </c>
      <c r="F63">
        <v>1.4379</v>
      </c>
      <c r="G63">
        <v>4.9000000000000004</v>
      </c>
      <c r="H63">
        <v>2</v>
      </c>
      <c r="I63">
        <v>15</v>
      </c>
      <c r="J63">
        <v>22</v>
      </c>
    </row>
    <row r="64" spans="2:10" x14ac:dyDescent="0.25">
      <c r="B64" t="s">
        <v>544</v>
      </c>
      <c r="C64" t="s">
        <v>443</v>
      </c>
      <c r="D64" t="s">
        <v>492</v>
      </c>
      <c r="E64" t="s">
        <v>545</v>
      </c>
      <c r="F64">
        <v>0.36680000000000001</v>
      </c>
      <c r="G64">
        <v>1.6</v>
      </c>
      <c r="H64">
        <v>1</v>
      </c>
      <c r="I64">
        <v>5</v>
      </c>
      <c r="J64">
        <v>7</v>
      </c>
    </row>
    <row r="65" spans="2:10" x14ac:dyDescent="0.25">
      <c r="B65" t="s">
        <v>546</v>
      </c>
      <c r="C65" t="s">
        <v>443</v>
      </c>
      <c r="D65" t="s">
        <v>492</v>
      </c>
      <c r="E65" t="s">
        <v>547</v>
      </c>
      <c r="F65">
        <v>0.38080000000000003</v>
      </c>
      <c r="G65">
        <v>1.3</v>
      </c>
      <c r="H65">
        <v>1</v>
      </c>
      <c r="I65">
        <v>4</v>
      </c>
      <c r="J65">
        <v>6</v>
      </c>
    </row>
    <row r="66" spans="2:10" x14ac:dyDescent="0.25">
      <c r="B66" t="s">
        <v>548</v>
      </c>
      <c r="C66" t="s">
        <v>443</v>
      </c>
      <c r="D66" t="s">
        <v>492</v>
      </c>
      <c r="E66" t="s">
        <v>549</v>
      </c>
      <c r="F66">
        <v>1.4153</v>
      </c>
      <c r="G66">
        <v>4.9000000000000004</v>
      </c>
      <c r="H66">
        <v>2</v>
      </c>
      <c r="I66">
        <v>15</v>
      </c>
      <c r="J66">
        <v>22</v>
      </c>
    </row>
    <row r="67" spans="2:10" x14ac:dyDescent="0.25">
      <c r="B67" t="s">
        <v>550</v>
      </c>
      <c r="C67" t="s">
        <v>443</v>
      </c>
      <c r="D67" t="s">
        <v>492</v>
      </c>
      <c r="E67" t="s">
        <v>551</v>
      </c>
      <c r="F67">
        <v>0.35420000000000001</v>
      </c>
      <c r="G67">
        <v>1.5</v>
      </c>
      <c r="H67">
        <v>1</v>
      </c>
      <c r="I67">
        <v>5</v>
      </c>
      <c r="J67">
        <v>7</v>
      </c>
    </row>
    <row r="68" spans="2:10" x14ac:dyDescent="0.25">
      <c r="B68" t="s">
        <v>552</v>
      </c>
      <c r="C68" t="s">
        <v>443</v>
      </c>
      <c r="D68" t="s">
        <v>492</v>
      </c>
      <c r="E68" t="s">
        <v>553</v>
      </c>
      <c r="F68">
        <v>0.92020000000000002</v>
      </c>
      <c r="G68">
        <v>3.2</v>
      </c>
      <c r="H68">
        <v>1</v>
      </c>
      <c r="I68">
        <v>10</v>
      </c>
      <c r="J68">
        <v>14</v>
      </c>
    </row>
    <row r="69" spans="2:10" x14ac:dyDescent="0.25">
      <c r="B69" t="s">
        <v>554</v>
      </c>
      <c r="C69" t="s">
        <v>443</v>
      </c>
      <c r="D69" t="s">
        <v>492</v>
      </c>
      <c r="E69" t="s">
        <v>555</v>
      </c>
      <c r="F69">
        <v>0.21590000000000001</v>
      </c>
      <c r="G69">
        <v>1.2</v>
      </c>
      <c r="H69">
        <v>1</v>
      </c>
      <c r="I69">
        <v>4</v>
      </c>
      <c r="J69">
        <v>5</v>
      </c>
    </row>
    <row r="70" spans="2:10" x14ac:dyDescent="0.25">
      <c r="B70" t="s">
        <v>556</v>
      </c>
      <c r="C70" t="s">
        <v>443</v>
      </c>
      <c r="D70" t="s">
        <v>492</v>
      </c>
      <c r="E70" t="s">
        <v>557</v>
      </c>
      <c r="F70">
        <v>3.0167999999999999</v>
      </c>
      <c r="G70">
        <v>10</v>
      </c>
      <c r="H70">
        <v>3</v>
      </c>
      <c r="I70">
        <v>30</v>
      </c>
      <c r="J70">
        <v>45</v>
      </c>
    </row>
    <row r="71" spans="2:10" x14ac:dyDescent="0.25">
      <c r="B71" t="s">
        <v>558</v>
      </c>
      <c r="C71" t="s">
        <v>443</v>
      </c>
      <c r="D71" t="s">
        <v>492</v>
      </c>
      <c r="E71" t="s">
        <v>559</v>
      </c>
      <c r="F71">
        <v>0.79430000000000001</v>
      </c>
      <c r="G71">
        <v>2.9</v>
      </c>
      <c r="H71">
        <v>1</v>
      </c>
      <c r="I71">
        <v>9</v>
      </c>
      <c r="J71">
        <v>13</v>
      </c>
    </row>
    <row r="72" spans="2:10" x14ac:dyDescent="0.25">
      <c r="B72" t="s">
        <v>560</v>
      </c>
      <c r="C72" t="s">
        <v>443</v>
      </c>
      <c r="D72" t="s">
        <v>492</v>
      </c>
      <c r="E72" t="s">
        <v>561</v>
      </c>
      <c r="F72">
        <v>0.57740000000000002</v>
      </c>
      <c r="G72">
        <v>1.6</v>
      </c>
      <c r="H72">
        <v>1</v>
      </c>
      <c r="I72">
        <v>5</v>
      </c>
      <c r="J72">
        <v>7</v>
      </c>
    </row>
    <row r="73" spans="2:10" x14ac:dyDescent="0.25">
      <c r="B73" t="s">
        <v>562</v>
      </c>
      <c r="C73" t="s">
        <v>443</v>
      </c>
      <c r="D73" t="s">
        <v>492</v>
      </c>
      <c r="E73" t="s">
        <v>563</v>
      </c>
      <c r="F73">
        <v>1.2079</v>
      </c>
      <c r="G73">
        <v>4.2</v>
      </c>
      <c r="H73">
        <v>1</v>
      </c>
      <c r="I73">
        <v>13</v>
      </c>
      <c r="J73">
        <v>19</v>
      </c>
    </row>
    <row r="74" spans="2:10" x14ac:dyDescent="0.25">
      <c r="B74" t="s">
        <v>564</v>
      </c>
      <c r="C74" t="s">
        <v>443</v>
      </c>
      <c r="D74" t="s">
        <v>492</v>
      </c>
      <c r="E74" t="s">
        <v>565</v>
      </c>
      <c r="F74">
        <v>0.36890000000000001</v>
      </c>
      <c r="G74">
        <v>1.4</v>
      </c>
      <c r="H74">
        <v>1</v>
      </c>
      <c r="I74">
        <v>4</v>
      </c>
      <c r="J74">
        <v>6</v>
      </c>
    </row>
    <row r="75" spans="2:10" x14ac:dyDescent="0.25">
      <c r="B75" t="s">
        <v>566</v>
      </c>
      <c r="C75" t="s">
        <v>443</v>
      </c>
      <c r="D75" t="s">
        <v>492</v>
      </c>
      <c r="E75" t="s">
        <v>567</v>
      </c>
      <c r="F75">
        <v>1.2961</v>
      </c>
      <c r="G75">
        <v>5.0999999999999996</v>
      </c>
      <c r="H75">
        <v>2</v>
      </c>
      <c r="I75">
        <v>15</v>
      </c>
      <c r="J75">
        <v>23</v>
      </c>
    </row>
    <row r="76" spans="2:10" x14ac:dyDescent="0.25">
      <c r="B76" t="s">
        <v>568</v>
      </c>
      <c r="C76" t="s">
        <v>443</v>
      </c>
      <c r="D76" t="s">
        <v>492</v>
      </c>
      <c r="E76" t="s">
        <v>569</v>
      </c>
      <c r="F76">
        <v>0.18529999999999999</v>
      </c>
      <c r="G76">
        <v>1.1000000000000001</v>
      </c>
      <c r="H76">
        <v>1</v>
      </c>
      <c r="I76">
        <v>3</v>
      </c>
      <c r="J76">
        <v>5</v>
      </c>
    </row>
    <row r="77" spans="2:10" x14ac:dyDescent="0.25">
      <c r="B77" t="s">
        <v>570</v>
      </c>
      <c r="C77" t="s">
        <v>443</v>
      </c>
      <c r="D77" t="s">
        <v>492</v>
      </c>
      <c r="E77" t="s">
        <v>571</v>
      </c>
      <c r="F77">
        <v>2.2726999999999999</v>
      </c>
      <c r="G77">
        <v>6.8</v>
      </c>
      <c r="H77">
        <v>2</v>
      </c>
      <c r="I77">
        <v>20</v>
      </c>
      <c r="J77">
        <v>31</v>
      </c>
    </row>
    <row r="78" spans="2:10" x14ac:dyDescent="0.25">
      <c r="B78" t="s">
        <v>572</v>
      </c>
      <c r="C78" t="s">
        <v>443</v>
      </c>
      <c r="D78" t="s">
        <v>492</v>
      </c>
      <c r="E78" t="s">
        <v>573</v>
      </c>
      <c r="F78">
        <v>0.94799999999999995</v>
      </c>
      <c r="G78">
        <v>3.7</v>
      </c>
      <c r="H78">
        <v>1</v>
      </c>
      <c r="I78">
        <v>11</v>
      </c>
      <c r="J78">
        <v>17</v>
      </c>
    </row>
    <row r="79" spans="2:10" x14ac:dyDescent="0.25">
      <c r="B79" t="s">
        <v>574</v>
      </c>
      <c r="C79" t="s">
        <v>443</v>
      </c>
      <c r="D79" t="s">
        <v>492</v>
      </c>
      <c r="E79" t="s">
        <v>575</v>
      </c>
      <c r="F79">
        <v>4.7138</v>
      </c>
      <c r="G79">
        <v>18.100000000000001</v>
      </c>
      <c r="H79">
        <v>6</v>
      </c>
      <c r="I79">
        <v>54</v>
      </c>
      <c r="J79">
        <v>81</v>
      </c>
    </row>
    <row r="80" spans="2:10" x14ac:dyDescent="0.25">
      <c r="B80" t="s">
        <v>576</v>
      </c>
      <c r="C80" t="s">
        <v>443</v>
      </c>
      <c r="D80" t="s">
        <v>492</v>
      </c>
      <c r="E80" t="s">
        <v>577</v>
      </c>
      <c r="F80">
        <v>2.0897000000000001</v>
      </c>
      <c r="G80">
        <v>7.4</v>
      </c>
      <c r="H80">
        <v>2</v>
      </c>
      <c r="I80">
        <v>22</v>
      </c>
      <c r="J80">
        <v>33</v>
      </c>
    </row>
    <row r="81" spans="2:10" x14ac:dyDescent="0.25">
      <c r="B81" t="s">
        <v>578</v>
      </c>
      <c r="C81" t="s">
        <v>443</v>
      </c>
      <c r="D81" t="s">
        <v>492</v>
      </c>
      <c r="E81" t="s">
        <v>579</v>
      </c>
      <c r="F81">
        <v>0.7329</v>
      </c>
      <c r="G81">
        <v>2.6</v>
      </c>
      <c r="H81">
        <v>1</v>
      </c>
      <c r="I81">
        <v>8</v>
      </c>
      <c r="J81">
        <v>12</v>
      </c>
    </row>
    <row r="82" spans="2:10" x14ac:dyDescent="0.25">
      <c r="B82" t="s">
        <v>580</v>
      </c>
      <c r="C82" t="s">
        <v>443</v>
      </c>
      <c r="D82" t="s">
        <v>492</v>
      </c>
      <c r="E82" t="s">
        <v>581</v>
      </c>
      <c r="F82">
        <v>6.6852999999999998</v>
      </c>
      <c r="G82">
        <v>20.5</v>
      </c>
      <c r="H82">
        <v>7</v>
      </c>
      <c r="I82">
        <v>62</v>
      </c>
      <c r="J82">
        <v>92</v>
      </c>
    </row>
    <row r="83" spans="2:10" x14ac:dyDescent="0.25">
      <c r="B83" t="s">
        <v>582</v>
      </c>
      <c r="C83" t="s">
        <v>443</v>
      </c>
      <c r="D83" t="s">
        <v>492</v>
      </c>
      <c r="E83" t="s">
        <v>583</v>
      </c>
      <c r="F83">
        <v>3.5617999999999999</v>
      </c>
      <c r="G83">
        <v>9.9</v>
      </c>
      <c r="H83">
        <v>3</v>
      </c>
      <c r="I83">
        <v>30</v>
      </c>
      <c r="J83">
        <v>45</v>
      </c>
    </row>
    <row r="84" spans="2:10" x14ac:dyDescent="0.25">
      <c r="B84" t="s">
        <v>584</v>
      </c>
      <c r="C84" t="s">
        <v>443</v>
      </c>
      <c r="D84" t="s">
        <v>492</v>
      </c>
      <c r="E84" t="s">
        <v>585</v>
      </c>
      <c r="F84">
        <v>1.1151</v>
      </c>
      <c r="G84">
        <v>3.9</v>
      </c>
      <c r="H84">
        <v>1</v>
      </c>
      <c r="I84">
        <v>12</v>
      </c>
      <c r="J84">
        <v>18</v>
      </c>
    </row>
    <row r="85" spans="2:10" x14ac:dyDescent="0.25">
      <c r="B85" t="s">
        <v>586</v>
      </c>
      <c r="C85" t="s">
        <v>587</v>
      </c>
      <c r="D85" t="s">
        <v>417</v>
      </c>
      <c r="E85" t="s">
        <v>588</v>
      </c>
      <c r="F85">
        <v>2.6865000000000001</v>
      </c>
      <c r="G85">
        <v>4.5999999999999996</v>
      </c>
      <c r="H85">
        <v>2</v>
      </c>
      <c r="I85">
        <v>14</v>
      </c>
      <c r="J85">
        <v>21</v>
      </c>
    </row>
    <row r="86" spans="2:10" x14ac:dyDescent="0.25">
      <c r="B86" t="s">
        <v>589</v>
      </c>
      <c r="C86" t="s">
        <v>587</v>
      </c>
      <c r="D86" t="s">
        <v>417</v>
      </c>
      <c r="E86" t="s">
        <v>590</v>
      </c>
      <c r="F86">
        <v>1.5858000000000001</v>
      </c>
      <c r="G86">
        <v>1.9</v>
      </c>
      <c r="H86">
        <v>1</v>
      </c>
      <c r="I86">
        <v>6</v>
      </c>
      <c r="J86">
        <v>9</v>
      </c>
    </row>
    <row r="87" spans="2:10" x14ac:dyDescent="0.25">
      <c r="B87" t="s">
        <v>591</v>
      </c>
      <c r="C87" t="s">
        <v>587</v>
      </c>
      <c r="D87" t="s">
        <v>417</v>
      </c>
      <c r="E87" t="s">
        <v>592</v>
      </c>
      <c r="F87">
        <v>3.0337999999999998</v>
      </c>
      <c r="G87">
        <v>5.6</v>
      </c>
      <c r="H87">
        <v>2</v>
      </c>
      <c r="I87">
        <v>17</v>
      </c>
      <c r="J87">
        <v>25</v>
      </c>
    </row>
    <row r="88" spans="2:10" x14ac:dyDescent="0.25">
      <c r="B88" t="s">
        <v>593</v>
      </c>
      <c r="C88" t="s">
        <v>587</v>
      </c>
      <c r="D88" t="s">
        <v>417</v>
      </c>
      <c r="E88" t="s">
        <v>594</v>
      </c>
      <c r="F88">
        <v>1.3070999999999999</v>
      </c>
      <c r="G88">
        <v>1.5</v>
      </c>
      <c r="H88">
        <v>1</v>
      </c>
      <c r="I88">
        <v>5</v>
      </c>
      <c r="J88">
        <v>7</v>
      </c>
    </row>
    <row r="89" spans="2:10" x14ac:dyDescent="0.25">
      <c r="B89" t="s">
        <v>595</v>
      </c>
      <c r="C89" t="s">
        <v>587</v>
      </c>
      <c r="D89" t="s">
        <v>417</v>
      </c>
      <c r="E89" t="s">
        <v>596</v>
      </c>
      <c r="F89">
        <v>1.3050999999999999</v>
      </c>
      <c r="G89">
        <v>2.2000000000000002</v>
      </c>
      <c r="H89">
        <v>1</v>
      </c>
      <c r="I89">
        <v>7</v>
      </c>
      <c r="J89">
        <v>10</v>
      </c>
    </row>
    <row r="90" spans="2:10" x14ac:dyDescent="0.25">
      <c r="B90" t="s">
        <v>597</v>
      </c>
      <c r="C90" t="s">
        <v>587</v>
      </c>
      <c r="D90" t="s">
        <v>417</v>
      </c>
      <c r="E90" t="s">
        <v>598</v>
      </c>
      <c r="F90">
        <v>0.86109999999999998</v>
      </c>
      <c r="G90">
        <v>1.1000000000000001</v>
      </c>
      <c r="H90">
        <v>1</v>
      </c>
      <c r="I90">
        <v>3</v>
      </c>
      <c r="J90">
        <v>5</v>
      </c>
    </row>
    <row r="91" spans="2:10" x14ac:dyDescent="0.25">
      <c r="B91" t="s">
        <v>599</v>
      </c>
      <c r="C91" t="s">
        <v>587</v>
      </c>
      <c r="D91" t="s">
        <v>417</v>
      </c>
      <c r="E91" t="s">
        <v>600</v>
      </c>
      <c r="F91">
        <v>1.8788</v>
      </c>
      <c r="G91">
        <v>2.9</v>
      </c>
      <c r="H91">
        <v>1</v>
      </c>
      <c r="I91">
        <v>9</v>
      </c>
      <c r="J91">
        <v>13</v>
      </c>
    </row>
    <row r="92" spans="2:10" x14ac:dyDescent="0.25">
      <c r="B92" t="s">
        <v>601</v>
      </c>
      <c r="C92" t="s">
        <v>587</v>
      </c>
      <c r="D92" t="s">
        <v>417</v>
      </c>
      <c r="E92" t="s">
        <v>602</v>
      </c>
      <c r="F92">
        <v>1.2782</v>
      </c>
      <c r="G92">
        <v>1.2</v>
      </c>
      <c r="H92">
        <v>1</v>
      </c>
      <c r="I92">
        <v>4</v>
      </c>
      <c r="J92">
        <v>5</v>
      </c>
    </row>
    <row r="93" spans="2:10" x14ac:dyDescent="0.25">
      <c r="B93" t="s">
        <v>603</v>
      </c>
      <c r="C93" t="s">
        <v>587</v>
      </c>
      <c r="D93" t="s">
        <v>417</v>
      </c>
      <c r="E93" t="s">
        <v>604</v>
      </c>
      <c r="F93">
        <v>1.0513999999999999</v>
      </c>
      <c r="G93">
        <v>1.1000000000000001</v>
      </c>
      <c r="H93">
        <v>1</v>
      </c>
      <c r="I93">
        <v>3</v>
      </c>
      <c r="J93">
        <v>5</v>
      </c>
    </row>
    <row r="94" spans="2:10" x14ac:dyDescent="0.25">
      <c r="B94" t="s">
        <v>605</v>
      </c>
      <c r="C94" t="s">
        <v>587</v>
      </c>
      <c r="D94" t="s">
        <v>417</v>
      </c>
      <c r="E94" t="s">
        <v>606</v>
      </c>
      <c r="F94">
        <v>0.92849999999999999</v>
      </c>
      <c r="G94">
        <v>1</v>
      </c>
      <c r="H94">
        <v>1</v>
      </c>
      <c r="I94">
        <v>3</v>
      </c>
      <c r="J94">
        <v>5</v>
      </c>
    </row>
    <row r="95" spans="2:10" x14ac:dyDescent="0.25">
      <c r="B95" t="s">
        <v>607</v>
      </c>
      <c r="C95" t="s">
        <v>587</v>
      </c>
      <c r="D95" t="s">
        <v>417</v>
      </c>
      <c r="E95" t="s">
        <v>608</v>
      </c>
      <c r="F95">
        <v>0.74580000000000002</v>
      </c>
      <c r="G95">
        <v>1.1000000000000001</v>
      </c>
      <c r="H95">
        <v>1</v>
      </c>
      <c r="I95">
        <v>3</v>
      </c>
      <c r="J95">
        <v>5</v>
      </c>
    </row>
    <row r="96" spans="2:10" x14ac:dyDescent="0.25">
      <c r="B96" t="s">
        <v>609</v>
      </c>
      <c r="C96" t="s">
        <v>587</v>
      </c>
      <c r="D96" t="s">
        <v>417</v>
      </c>
      <c r="E96" t="s">
        <v>610</v>
      </c>
      <c r="F96">
        <v>1.6560999999999999</v>
      </c>
      <c r="G96">
        <v>4.0999999999999996</v>
      </c>
      <c r="H96">
        <v>1</v>
      </c>
      <c r="I96">
        <v>12</v>
      </c>
      <c r="J96">
        <v>18</v>
      </c>
    </row>
    <row r="97" spans="2:10" x14ac:dyDescent="0.25">
      <c r="B97" t="s">
        <v>611</v>
      </c>
      <c r="C97" t="s">
        <v>587</v>
      </c>
      <c r="D97" t="s">
        <v>417</v>
      </c>
      <c r="E97" t="s">
        <v>612</v>
      </c>
      <c r="F97">
        <v>0.64529999999999998</v>
      </c>
      <c r="G97">
        <v>1.2</v>
      </c>
      <c r="H97">
        <v>1</v>
      </c>
      <c r="I97">
        <v>4</v>
      </c>
      <c r="J97">
        <v>5</v>
      </c>
    </row>
    <row r="98" spans="2:10" x14ac:dyDescent="0.25">
      <c r="B98" t="s">
        <v>613</v>
      </c>
      <c r="C98" t="s">
        <v>587</v>
      </c>
      <c r="D98" t="s">
        <v>417</v>
      </c>
      <c r="E98" t="s">
        <v>614</v>
      </c>
      <c r="F98">
        <v>0.6845</v>
      </c>
      <c r="G98">
        <v>1.2</v>
      </c>
      <c r="H98">
        <v>1</v>
      </c>
      <c r="I98">
        <v>4</v>
      </c>
      <c r="J98">
        <v>5</v>
      </c>
    </row>
    <row r="99" spans="2:10" x14ac:dyDescent="0.25">
      <c r="B99" t="s">
        <v>615</v>
      </c>
      <c r="C99" t="s">
        <v>587</v>
      </c>
      <c r="D99" t="s">
        <v>417</v>
      </c>
      <c r="E99" t="s">
        <v>616</v>
      </c>
      <c r="F99">
        <v>1.9892000000000001</v>
      </c>
      <c r="G99">
        <v>6</v>
      </c>
      <c r="H99">
        <v>2</v>
      </c>
      <c r="I99">
        <v>18</v>
      </c>
      <c r="J99">
        <v>27</v>
      </c>
    </row>
    <row r="100" spans="2:10" x14ac:dyDescent="0.25">
      <c r="B100" t="s">
        <v>617</v>
      </c>
      <c r="C100" t="s">
        <v>587</v>
      </c>
      <c r="D100" t="s">
        <v>417</v>
      </c>
      <c r="E100" t="s">
        <v>618</v>
      </c>
      <c r="F100">
        <v>0.52669999999999995</v>
      </c>
      <c r="G100">
        <v>1.1000000000000001</v>
      </c>
      <c r="H100">
        <v>1</v>
      </c>
      <c r="I100">
        <v>3</v>
      </c>
      <c r="J100">
        <v>5</v>
      </c>
    </row>
    <row r="101" spans="2:10" x14ac:dyDescent="0.25">
      <c r="B101" t="s">
        <v>619</v>
      </c>
      <c r="C101" t="s">
        <v>587</v>
      </c>
      <c r="D101" t="s">
        <v>417</v>
      </c>
      <c r="E101" t="s">
        <v>620</v>
      </c>
      <c r="F101">
        <v>1.3567</v>
      </c>
      <c r="G101">
        <v>2.8</v>
      </c>
      <c r="H101">
        <v>1</v>
      </c>
      <c r="I101">
        <v>8</v>
      </c>
      <c r="J101">
        <v>13</v>
      </c>
    </row>
    <row r="102" spans="2:10" x14ac:dyDescent="0.25">
      <c r="B102" t="s">
        <v>621</v>
      </c>
      <c r="C102" t="s">
        <v>587</v>
      </c>
      <c r="D102" t="s">
        <v>417</v>
      </c>
      <c r="E102" t="s">
        <v>622</v>
      </c>
      <c r="F102">
        <v>0.8165</v>
      </c>
      <c r="G102">
        <v>1.1000000000000001</v>
      </c>
      <c r="H102">
        <v>1</v>
      </c>
      <c r="I102">
        <v>3</v>
      </c>
      <c r="J102">
        <v>5</v>
      </c>
    </row>
    <row r="103" spans="2:10" x14ac:dyDescent="0.25">
      <c r="B103" t="s">
        <v>623</v>
      </c>
      <c r="C103" t="s">
        <v>587</v>
      </c>
      <c r="D103" t="s">
        <v>417</v>
      </c>
      <c r="E103" t="s">
        <v>624</v>
      </c>
      <c r="F103">
        <v>0.5504</v>
      </c>
      <c r="G103">
        <v>1</v>
      </c>
      <c r="H103">
        <v>1</v>
      </c>
      <c r="I103">
        <v>3</v>
      </c>
      <c r="J103">
        <v>5</v>
      </c>
    </row>
    <row r="104" spans="2:10" x14ac:dyDescent="0.25">
      <c r="B104" t="s">
        <v>625</v>
      </c>
      <c r="C104" t="s">
        <v>587</v>
      </c>
      <c r="D104" t="s">
        <v>492</v>
      </c>
      <c r="E104" t="s">
        <v>626</v>
      </c>
      <c r="F104">
        <v>2.2222</v>
      </c>
      <c r="G104">
        <v>7.3</v>
      </c>
      <c r="H104">
        <v>2</v>
      </c>
      <c r="I104">
        <v>22</v>
      </c>
      <c r="J104">
        <v>33</v>
      </c>
    </row>
    <row r="105" spans="2:10" x14ac:dyDescent="0.25">
      <c r="B105" t="s">
        <v>627</v>
      </c>
      <c r="C105" t="s">
        <v>587</v>
      </c>
      <c r="D105" t="s">
        <v>492</v>
      </c>
      <c r="E105" t="s">
        <v>628</v>
      </c>
      <c r="F105">
        <v>0.70650000000000002</v>
      </c>
      <c r="G105">
        <v>2.6</v>
      </c>
      <c r="H105">
        <v>1</v>
      </c>
      <c r="I105">
        <v>8</v>
      </c>
      <c r="J105">
        <v>12</v>
      </c>
    </row>
    <row r="106" spans="2:10" x14ac:dyDescent="0.25">
      <c r="B106" t="s">
        <v>629</v>
      </c>
      <c r="C106" t="s">
        <v>587</v>
      </c>
      <c r="D106" t="s">
        <v>492</v>
      </c>
      <c r="E106" t="s">
        <v>630</v>
      </c>
      <c r="F106">
        <v>1.4997</v>
      </c>
      <c r="G106">
        <v>4.9000000000000004</v>
      </c>
      <c r="H106">
        <v>2</v>
      </c>
      <c r="I106">
        <v>15</v>
      </c>
      <c r="J106">
        <v>22</v>
      </c>
    </row>
    <row r="107" spans="2:10" x14ac:dyDescent="0.25">
      <c r="B107" t="s">
        <v>631</v>
      </c>
      <c r="C107" t="s">
        <v>587</v>
      </c>
      <c r="D107" t="s">
        <v>492</v>
      </c>
      <c r="E107" t="s">
        <v>632</v>
      </c>
      <c r="F107">
        <v>0.79669999999999996</v>
      </c>
      <c r="G107">
        <v>2.7</v>
      </c>
      <c r="H107">
        <v>1</v>
      </c>
      <c r="I107">
        <v>8</v>
      </c>
      <c r="J107">
        <v>12</v>
      </c>
    </row>
    <row r="108" spans="2:10" x14ac:dyDescent="0.25">
      <c r="B108" t="s">
        <v>633</v>
      </c>
      <c r="C108" t="s">
        <v>587</v>
      </c>
      <c r="D108" t="s">
        <v>492</v>
      </c>
      <c r="E108" t="s">
        <v>634</v>
      </c>
      <c r="F108">
        <v>0.23300000000000001</v>
      </c>
      <c r="G108">
        <v>1.1000000000000001</v>
      </c>
      <c r="H108">
        <v>1</v>
      </c>
      <c r="I108">
        <v>3</v>
      </c>
      <c r="J108">
        <v>5</v>
      </c>
    </row>
    <row r="109" spans="2:10" x14ac:dyDescent="0.25">
      <c r="B109" t="s">
        <v>635</v>
      </c>
      <c r="C109" t="s">
        <v>587</v>
      </c>
      <c r="D109" t="s">
        <v>492</v>
      </c>
      <c r="E109" t="s">
        <v>636</v>
      </c>
      <c r="F109">
        <v>1.0730999999999999</v>
      </c>
      <c r="G109">
        <v>4.0999999999999996</v>
      </c>
      <c r="H109">
        <v>1</v>
      </c>
      <c r="I109">
        <v>12</v>
      </c>
      <c r="J109">
        <v>18</v>
      </c>
    </row>
    <row r="110" spans="2:10" x14ac:dyDescent="0.25">
      <c r="B110" t="s">
        <v>637</v>
      </c>
      <c r="C110" t="s">
        <v>587</v>
      </c>
      <c r="D110" t="s">
        <v>492</v>
      </c>
      <c r="E110" t="s">
        <v>638</v>
      </c>
      <c r="F110">
        <v>0.19470000000000001</v>
      </c>
      <c r="G110">
        <v>1.1000000000000001</v>
      </c>
      <c r="H110">
        <v>1</v>
      </c>
      <c r="I110">
        <v>3</v>
      </c>
      <c r="J110">
        <v>5</v>
      </c>
    </row>
    <row r="111" spans="2:10" x14ac:dyDescent="0.25">
      <c r="B111" t="s">
        <v>639</v>
      </c>
      <c r="C111" t="s">
        <v>587</v>
      </c>
      <c r="D111" t="s">
        <v>492</v>
      </c>
      <c r="E111" t="s">
        <v>640</v>
      </c>
      <c r="F111">
        <v>1.1298999999999999</v>
      </c>
      <c r="G111">
        <v>4.0999999999999996</v>
      </c>
      <c r="H111">
        <v>1</v>
      </c>
      <c r="I111">
        <v>12</v>
      </c>
      <c r="J111">
        <v>18</v>
      </c>
    </row>
    <row r="112" spans="2:10" x14ac:dyDescent="0.25">
      <c r="B112" t="s">
        <v>641</v>
      </c>
      <c r="C112" t="s">
        <v>587</v>
      </c>
      <c r="D112" t="s">
        <v>492</v>
      </c>
      <c r="E112" t="s">
        <v>642</v>
      </c>
      <c r="F112">
        <v>0.2394</v>
      </c>
      <c r="G112">
        <v>1.1000000000000001</v>
      </c>
      <c r="H112">
        <v>1</v>
      </c>
      <c r="I112">
        <v>3</v>
      </c>
      <c r="J112">
        <v>5</v>
      </c>
    </row>
    <row r="113" spans="2:10" x14ac:dyDescent="0.25">
      <c r="B113" t="s">
        <v>643</v>
      </c>
      <c r="C113" t="s">
        <v>644</v>
      </c>
      <c r="D113" t="s">
        <v>417</v>
      </c>
      <c r="E113" t="s">
        <v>645</v>
      </c>
      <c r="F113">
        <v>5.6376999999999997</v>
      </c>
      <c r="G113">
        <v>1.1000000000000001</v>
      </c>
      <c r="H113">
        <v>1</v>
      </c>
      <c r="I113">
        <v>3</v>
      </c>
      <c r="J113">
        <v>5</v>
      </c>
    </row>
    <row r="114" spans="2:10" x14ac:dyDescent="0.25">
      <c r="B114" t="s">
        <v>646</v>
      </c>
      <c r="C114" t="s">
        <v>644</v>
      </c>
      <c r="D114" t="s">
        <v>417</v>
      </c>
      <c r="E114" t="s">
        <v>647</v>
      </c>
      <c r="F114">
        <v>7.0907999999999998</v>
      </c>
      <c r="G114">
        <v>10</v>
      </c>
      <c r="H114">
        <v>3</v>
      </c>
      <c r="I114">
        <v>30</v>
      </c>
      <c r="J114">
        <v>45</v>
      </c>
    </row>
    <row r="115" spans="2:10" x14ac:dyDescent="0.25">
      <c r="B115" t="s">
        <v>648</v>
      </c>
      <c r="C115" t="s">
        <v>644</v>
      </c>
      <c r="D115" t="s">
        <v>417</v>
      </c>
      <c r="E115" t="s">
        <v>649</v>
      </c>
      <c r="F115">
        <v>3.7252000000000001</v>
      </c>
      <c r="G115">
        <v>5.0999999999999996</v>
      </c>
      <c r="H115">
        <v>2</v>
      </c>
      <c r="I115">
        <v>15</v>
      </c>
      <c r="J115">
        <v>23</v>
      </c>
    </row>
    <row r="116" spans="2:10" x14ac:dyDescent="0.25">
      <c r="B116" t="s">
        <v>650</v>
      </c>
      <c r="C116" t="s">
        <v>644</v>
      </c>
      <c r="D116" t="s">
        <v>417</v>
      </c>
      <c r="E116" t="s">
        <v>651</v>
      </c>
      <c r="F116">
        <v>1.9588000000000001</v>
      </c>
      <c r="G116">
        <v>2.4</v>
      </c>
      <c r="H116">
        <v>1</v>
      </c>
      <c r="I116">
        <v>7</v>
      </c>
      <c r="J116">
        <v>11</v>
      </c>
    </row>
    <row r="117" spans="2:10" x14ac:dyDescent="0.25">
      <c r="B117" t="s">
        <v>652</v>
      </c>
      <c r="C117" t="s">
        <v>644</v>
      </c>
      <c r="D117" t="s">
        <v>417</v>
      </c>
      <c r="E117" t="s">
        <v>653</v>
      </c>
      <c r="F117">
        <v>2.7425000000000002</v>
      </c>
      <c r="G117">
        <v>2.2000000000000002</v>
      </c>
      <c r="H117">
        <v>1</v>
      </c>
      <c r="I117">
        <v>7</v>
      </c>
      <c r="J117">
        <v>10</v>
      </c>
    </row>
    <row r="118" spans="2:10" x14ac:dyDescent="0.25">
      <c r="B118" t="s">
        <v>654</v>
      </c>
      <c r="C118" t="s">
        <v>644</v>
      </c>
      <c r="D118" t="s">
        <v>417</v>
      </c>
      <c r="E118" t="s">
        <v>655</v>
      </c>
      <c r="F118">
        <v>1.7053</v>
      </c>
      <c r="G118">
        <v>1.4</v>
      </c>
      <c r="H118">
        <v>1</v>
      </c>
      <c r="I118">
        <v>4</v>
      </c>
      <c r="J118">
        <v>6</v>
      </c>
    </row>
    <row r="119" spans="2:10" x14ac:dyDescent="0.25">
      <c r="B119" t="s">
        <v>656</v>
      </c>
      <c r="C119" t="s">
        <v>644</v>
      </c>
      <c r="D119" t="s">
        <v>417</v>
      </c>
      <c r="E119" t="s">
        <v>657</v>
      </c>
      <c r="F119">
        <v>3.1747999999999998</v>
      </c>
      <c r="G119">
        <v>3.4</v>
      </c>
      <c r="H119">
        <v>1</v>
      </c>
      <c r="I119">
        <v>10</v>
      </c>
      <c r="J119">
        <v>15</v>
      </c>
    </row>
    <row r="120" spans="2:10" x14ac:dyDescent="0.25">
      <c r="B120" t="s">
        <v>658</v>
      </c>
      <c r="C120" t="s">
        <v>644</v>
      </c>
      <c r="D120" t="s">
        <v>417</v>
      </c>
      <c r="E120" t="s">
        <v>659</v>
      </c>
      <c r="F120">
        <v>2.0649000000000002</v>
      </c>
      <c r="G120">
        <v>1.7</v>
      </c>
      <c r="H120">
        <v>1</v>
      </c>
      <c r="I120">
        <v>5</v>
      </c>
      <c r="J120">
        <v>8</v>
      </c>
    </row>
    <row r="121" spans="2:10" x14ac:dyDescent="0.25">
      <c r="B121" t="s">
        <v>660</v>
      </c>
      <c r="C121" t="s">
        <v>644</v>
      </c>
      <c r="D121" t="s">
        <v>417</v>
      </c>
      <c r="E121" t="s">
        <v>661</v>
      </c>
      <c r="F121">
        <v>2.4415</v>
      </c>
      <c r="G121">
        <v>2</v>
      </c>
      <c r="H121">
        <v>1</v>
      </c>
      <c r="I121">
        <v>6</v>
      </c>
      <c r="J121">
        <v>9</v>
      </c>
    </row>
    <row r="122" spans="2:10" x14ac:dyDescent="0.25">
      <c r="B122" t="s">
        <v>662</v>
      </c>
      <c r="C122" t="s">
        <v>644</v>
      </c>
      <c r="D122" t="s">
        <v>417</v>
      </c>
      <c r="E122" t="s">
        <v>663</v>
      </c>
      <c r="F122">
        <v>1.3734999999999999</v>
      </c>
      <c r="G122">
        <v>1.3</v>
      </c>
      <c r="H122">
        <v>1</v>
      </c>
      <c r="I122">
        <v>4</v>
      </c>
      <c r="J122">
        <v>6</v>
      </c>
    </row>
    <row r="123" spans="2:10" x14ac:dyDescent="0.25">
      <c r="B123" t="s">
        <v>664</v>
      </c>
      <c r="C123" t="s">
        <v>644</v>
      </c>
      <c r="D123" t="s">
        <v>417</v>
      </c>
      <c r="E123" t="s">
        <v>665</v>
      </c>
      <c r="F123">
        <v>1.0461</v>
      </c>
      <c r="G123">
        <v>1</v>
      </c>
      <c r="H123">
        <v>1</v>
      </c>
      <c r="I123">
        <v>3</v>
      </c>
      <c r="J123">
        <v>5</v>
      </c>
    </row>
    <row r="124" spans="2:10" x14ac:dyDescent="0.25">
      <c r="B124" t="s">
        <v>666</v>
      </c>
      <c r="C124" t="s">
        <v>644</v>
      </c>
      <c r="D124" t="s">
        <v>417</v>
      </c>
      <c r="E124" t="s">
        <v>667</v>
      </c>
      <c r="F124">
        <v>0.74170000000000003</v>
      </c>
      <c r="G124">
        <v>1.1000000000000001</v>
      </c>
      <c r="H124">
        <v>1</v>
      </c>
      <c r="I124">
        <v>3</v>
      </c>
      <c r="J124">
        <v>5</v>
      </c>
    </row>
    <row r="125" spans="2:10" x14ac:dyDescent="0.25">
      <c r="B125" t="s">
        <v>668</v>
      </c>
      <c r="C125" t="s">
        <v>644</v>
      </c>
      <c r="D125" t="s">
        <v>417</v>
      </c>
      <c r="E125" t="s">
        <v>669</v>
      </c>
      <c r="F125">
        <v>2.6061000000000001</v>
      </c>
      <c r="G125">
        <v>5.9</v>
      </c>
      <c r="H125">
        <v>2</v>
      </c>
      <c r="I125">
        <v>18</v>
      </c>
      <c r="J125">
        <v>27</v>
      </c>
    </row>
    <row r="126" spans="2:10" x14ac:dyDescent="0.25">
      <c r="B126" t="s">
        <v>670</v>
      </c>
      <c r="C126" t="s">
        <v>644</v>
      </c>
      <c r="D126" t="s">
        <v>417</v>
      </c>
      <c r="E126" t="s">
        <v>671</v>
      </c>
      <c r="F126">
        <v>0.90029999999999999</v>
      </c>
      <c r="G126">
        <v>1.3</v>
      </c>
      <c r="H126">
        <v>1</v>
      </c>
      <c r="I126">
        <v>4</v>
      </c>
      <c r="J126">
        <v>6</v>
      </c>
    </row>
    <row r="127" spans="2:10" x14ac:dyDescent="0.25">
      <c r="B127" t="s">
        <v>672</v>
      </c>
      <c r="C127" t="s">
        <v>644</v>
      </c>
      <c r="D127" t="s">
        <v>417</v>
      </c>
      <c r="E127" t="s">
        <v>673</v>
      </c>
      <c r="F127">
        <v>0.5665</v>
      </c>
      <c r="G127">
        <v>1.3</v>
      </c>
      <c r="H127">
        <v>1</v>
      </c>
      <c r="I127">
        <v>4</v>
      </c>
      <c r="J127">
        <v>6</v>
      </c>
    </row>
    <row r="128" spans="2:10" x14ac:dyDescent="0.25">
      <c r="B128" t="s">
        <v>674</v>
      </c>
      <c r="C128" t="s">
        <v>644</v>
      </c>
      <c r="D128" t="s">
        <v>417</v>
      </c>
      <c r="E128" t="s">
        <v>675</v>
      </c>
      <c r="F128">
        <v>1.4968999999999999</v>
      </c>
      <c r="G128">
        <v>2.5</v>
      </c>
      <c r="H128">
        <v>1</v>
      </c>
      <c r="I128">
        <v>8</v>
      </c>
      <c r="J128">
        <v>11</v>
      </c>
    </row>
    <row r="129" spans="2:10" x14ac:dyDescent="0.25">
      <c r="B129" t="s">
        <v>676</v>
      </c>
      <c r="C129" t="s">
        <v>644</v>
      </c>
      <c r="D129" t="s">
        <v>417</v>
      </c>
      <c r="E129" t="s">
        <v>677</v>
      </c>
      <c r="F129">
        <v>0.73780000000000001</v>
      </c>
      <c r="G129">
        <v>1.2</v>
      </c>
      <c r="H129">
        <v>1</v>
      </c>
      <c r="I129">
        <v>4</v>
      </c>
      <c r="J129">
        <v>5</v>
      </c>
    </row>
    <row r="130" spans="2:10" x14ac:dyDescent="0.25">
      <c r="B130" t="s">
        <v>678</v>
      </c>
      <c r="C130" t="s">
        <v>644</v>
      </c>
      <c r="D130" t="s">
        <v>417</v>
      </c>
      <c r="E130" t="s">
        <v>679</v>
      </c>
      <c r="F130">
        <v>2.4318</v>
      </c>
      <c r="G130">
        <v>2.4</v>
      </c>
      <c r="H130">
        <v>1</v>
      </c>
      <c r="I130">
        <v>7</v>
      </c>
      <c r="J130">
        <v>11</v>
      </c>
    </row>
    <row r="131" spans="2:10" x14ac:dyDescent="0.25">
      <c r="B131" t="s">
        <v>680</v>
      </c>
      <c r="C131" t="s">
        <v>644</v>
      </c>
      <c r="D131" t="s">
        <v>417</v>
      </c>
      <c r="E131" t="s">
        <v>681</v>
      </c>
      <c r="F131">
        <v>0.82779999999999998</v>
      </c>
      <c r="G131">
        <v>1.1000000000000001</v>
      </c>
      <c r="H131">
        <v>1</v>
      </c>
      <c r="I131">
        <v>3</v>
      </c>
      <c r="J131">
        <v>5</v>
      </c>
    </row>
    <row r="132" spans="2:10" x14ac:dyDescent="0.25">
      <c r="B132" t="s">
        <v>682</v>
      </c>
      <c r="C132" t="s">
        <v>644</v>
      </c>
      <c r="D132" t="s">
        <v>492</v>
      </c>
      <c r="E132" t="s">
        <v>683</v>
      </c>
      <c r="F132">
        <v>3.5644999999999998</v>
      </c>
      <c r="G132">
        <v>9.8000000000000007</v>
      </c>
      <c r="H132">
        <v>3</v>
      </c>
      <c r="I132">
        <v>29</v>
      </c>
      <c r="J132">
        <v>44</v>
      </c>
    </row>
    <row r="133" spans="2:10" x14ac:dyDescent="0.25">
      <c r="B133" t="s">
        <v>684</v>
      </c>
      <c r="C133" t="s">
        <v>644</v>
      </c>
      <c r="D133" t="s">
        <v>492</v>
      </c>
      <c r="E133" t="s">
        <v>685</v>
      </c>
      <c r="F133">
        <v>1.0965</v>
      </c>
      <c r="G133">
        <v>2.8</v>
      </c>
      <c r="H133">
        <v>1</v>
      </c>
      <c r="I133">
        <v>8</v>
      </c>
      <c r="J133">
        <v>13</v>
      </c>
    </row>
    <row r="134" spans="2:10" x14ac:dyDescent="0.25">
      <c r="B134" t="s">
        <v>686</v>
      </c>
      <c r="C134" t="s">
        <v>644</v>
      </c>
      <c r="D134" t="s">
        <v>492</v>
      </c>
      <c r="E134" t="s">
        <v>687</v>
      </c>
      <c r="F134">
        <v>0.95620000000000005</v>
      </c>
      <c r="G134">
        <v>3.7</v>
      </c>
      <c r="H134">
        <v>1</v>
      </c>
      <c r="I134">
        <v>11</v>
      </c>
      <c r="J134">
        <v>17</v>
      </c>
    </row>
    <row r="135" spans="2:10" x14ac:dyDescent="0.25">
      <c r="B135" t="s">
        <v>688</v>
      </c>
      <c r="C135" t="s">
        <v>644</v>
      </c>
      <c r="D135" t="s">
        <v>492</v>
      </c>
      <c r="E135" t="s">
        <v>689</v>
      </c>
      <c r="F135">
        <v>0.25919999999999999</v>
      </c>
      <c r="G135">
        <v>1.3</v>
      </c>
      <c r="H135">
        <v>1</v>
      </c>
      <c r="I135">
        <v>4</v>
      </c>
      <c r="J135">
        <v>6</v>
      </c>
    </row>
    <row r="136" spans="2:10" x14ac:dyDescent="0.25">
      <c r="B136" t="s">
        <v>690</v>
      </c>
      <c r="C136" t="s">
        <v>644</v>
      </c>
      <c r="D136" t="s">
        <v>492</v>
      </c>
      <c r="E136" t="s">
        <v>691</v>
      </c>
      <c r="F136">
        <v>0.85109999999999997</v>
      </c>
      <c r="G136">
        <v>3.3</v>
      </c>
      <c r="H136">
        <v>1</v>
      </c>
      <c r="I136">
        <v>10</v>
      </c>
      <c r="J136">
        <v>15</v>
      </c>
    </row>
    <row r="137" spans="2:10" x14ac:dyDescent="0.25">
      <c r="B137" t="s">
        <v>692</v>
      </c>
      <c r="C137" t="s">
        <v>644</v>
      </c>
      <c r="D137" t="s">
        <v>492</v>
      </c>
      <c r="E137" t="s">
        <v>693</v>
      </c>
      <c r="F137">
        <v>0.2631</v>
      </c>
      <c r="G137">
        <v>1.3</v>
      </c>
      <c r="H137">
        <v>1</v>
      </c>
      <c r="I137">
        <v>4</v>
      </c>
      <c r="J137">
        <v>6</v>
      </c>
    </row>
    <row r="138" spans="2:10" x14ac:dyDescent="0.25">
      <c r="B138" t="s">
        <v>694</v>
      </c>
      <c r="C138" t="s">
        <v>644</v>
      </c>
      <c r="D138" t="s">
        <v>492</v>
      </c>
      <c r="E138" t="s">
        <v>695</v>
      </c>
      <c r="F138">
        <v>0.91610000000000003</v>
      </c>
      <c r="G138">
        <v>3.3</v>
      </c>
      <c r="H138">
        <v>1</v>
      </c>
      <c r="I138">
        <v>10</v>
      </c>
      <c r="J138">
        <v>15</v>
      </c>
    </row>
    <row r="139" spans="2:10" x14ac:dyDescent="0.25">
      <c r="B139" t="s">
        <v>696</v>
      </c>
      <c r="C139" t="s">
        <v>644</v>
      </c>
      <c r="D139" t="s">
        <v>492</v>
      </c>
      <c r="E139" t="s">
        <v>697</v>
      </c>
      <c r="F139">
        <v>0.26269999999999999</v>
      </c>
      <c r="G139">
        <v>1.3</v>
      </c>
      <c r="H139">
        <v>1</v>
      </c>
      <c r="I139">
        <v>4</v>
      </c>
      <c r="J139">
        <v>6</v>
      </c>
    </row>
    <row r="140" spans="2:10" x14ac:dyDescent="0.25">
      <c r="B140" t="s">
        <v>698</v>
      </c>
      <c r="C140" t="s">
        <v>644</v>
      </c>
      <c r="D140" t="s">
        <v>492</v>
      </c>
      <c r="E140" t="s">
        <v>699</v>
      </c>
      <c r="F140">
        <v>0.54849999999999999</v>
      </c>
      <c r="G140">
        <v>1.6</v>
      </c>
      <c r="H140">
        <v>1</v>
      </c>
      <c r="I140">
        <v>5</v>
      </c>
      <c r="J140">
        <v>7</v>
      </c>
    </row>
    <row r="141" spans="2:10" x14ac:dyDescent="0.25">
      <c r="B141" t="s">
        <v>700</v>
      </c>
      <c r="C141" t="s">
        <v>644</v>
      </c>
      <c r="D141" t="s">
        <v>492</v>
      </c>
      <c r="E141" t="s">
        <v>701</v>
      </c>
      <c r="F141">
        <v>0.2225</v>
      </c>
      <c r="G141">
        <v>1.1000000000000001</v>
      </c>
      <c r="H141">
        <v>1</v>
      </c>
      <c r="I141">
        <v>3</v>
      </c>
      <c r="J141">
        <v>5</v>
      </c>
    </row>
    <row r="142" spans="2:10" x14ac:dyDescent="0.25">
      <c r="B142" t="s">
        <v>702</v>
      </c>
      <c r="C142" t="s">
        <v>644</v>
      </c>
      <c r="D142" t="s">
        <v>492</v>
      </c>
      <c r="E142" t="s">
        <v>703</v>
      </c>
      <c r="F142">
        <v>1.0062</v>
      </c>
      <c r="G142">
        <v>4.0999999999999996</v>
      </c>
      <c r="H142">
        <v>1</v>
      </c>
      <c r="I142">
        <v>12</v>
      </c>
      <c r="J142">
        <v>18</v>
      </c>
    </row>
    <row r="143" spans="2:10" x14ac:dyDescent="0.25">
      <c r="B143" t="s">
        <v>704</v>
      </c>
      <c r="C143" t="s">
        <v>644</v>
      </c>
      <c r="D143" t="s">
        <v>492</v>
      </c>
      <c r="E143" t="s">
        <v>705</v>
      </c>
      <c r="F143">
        <v>0.27089999999999997</v>
      </c>
      <c r="G143">
        <v>1.1000000000000001</v>
      </c>
      <c r="H143">
        <v>1</v>
      </c>
      <c r="I143">
        <v>3</v>
      </c>
      <c r="J143">
        <v>5</v>
      </c>
    </row>
    <row r="144" spans="2:10" x14ac:dyDescent="0.25">
      <c r="B144" t="s">
        <v>706</v>
      </c>
      <c r="C144" t="s">
        <v>644</v>
      </c>
      <c r="D144" t="s">
        <v>492</v>
      </c>
      <c r="E144" t="s">
        <v>707</v>
      </c>
      <c r="F144">
        <v>1.1709000000000001</v>
      </c>
      <c r="G144">
        <v>4.8</v>
      </c>
      <c r="H144">
        <v>2</v>
      </c>
      <c r="I144">
        <v>14</v>
      </c>
      <c r="J144">
        <v>22</v>
      </c>
    </row>
    <row r="145" spans="2:10" x14ac:dyDescent="0.25">
      <c r="B145" t="s">
        <v>708</v>
      </c>
      <c r="C145" t="s">
        <v>644</v>
      </c>
      <c r="D145" t="s">
        <v>492</v>
      </c>
      <c r="E145" t="s">
        <v>709</v>
      </c>
      <c r="F145">
        <v>0.26019999999999999</v>
      </c>
      <c r="G145">
        <v>1.1000000000000001</v>
      </c>
      <c r="H145">
        <v>1</v>
      </c>
      <c r="I145">
        <v>3</v>
      </c>
      <c r="J145">
        <v>5</v>
      </c>
    </row>
    <row r="146" spans="2:10" x14ac:dyDescent="0.25">
      <c r="B146" t="s">
        <v>710</v>
      </c>
      <c r="C146" t="s">
        <v>644</v>
      </c>
      <c r="D146" t="s">
        <v>492</v>
      </c>
      <c r="E146" t="s">
        <v>711</v>
      </c>
      <c r="F146">
        <v>1.4038999999999999</v>
      </c>
      <c r="G146">
        <v>4.7</v>
      </c>
      <c r="H146">
        <v>2</v>
      </c>
      <c r="I146">
        <v>14</v>
      </c>
      <c r="J146">
        <v>21</v>
      </c>
    </row>
    <row r="147" spans="2:10" x14ac:dyDescent="0.25">
      <c r="B147" t="s">
        <v>712</v>
      </c>
      <c r="C147" t="s">
        <v>644</v>
      </c>
      <c r="D147" t="s">
        <v>492</v>
      </c>
      <c r="E147" t="s">
        <v>713</v>
      </c>
      <c r="F147">
        <v>0.2903</v>
      </c>
      <c r="G147">
        <v>1.2</v>
      </c>
      <c r="H147">
        <v>1</v>
      </c>
      <c r="I147">
        <v>4</v>
      </c>
      <c r="J147">
        <v>5</v>
      </c>
    </row>
    <row r="148" spans="2:10" x14ac:dyDescent="0.25">
      <c r="B148" t="s">
        <v>714</v>
      </c>
      <c r="C148" t="s">
        <v>715</v>
      </c>
      <c r="D148" t="s">
        <v>417</v>
      </c>
      <c r="E148" t="s">
        <v>716</v>
      </c>
      <c r="F148">
        <v>8.1044999999999998</v>
      </c>
      <c r="G148">
        <v>16.600000000000001</v>
      </c>
      <c r="H148">
        <v>6</v>
      </c>
      <c r="I148">
        <v>50</v>
      </c>
      <c r="J148">
        <v>75</v>
      </c>
    </row>
    <row r="149" spans="2:10" x14ac:dyDescent="0.25">
      <c r="B149" t="s">
        <v>717</v>
      </c>
      <c r="C149" t="s">
        <v>715</v>
      </c>
      <c r="D149" t="s">
        <v>417</v>
      </c>
      <c r="E149" t="s">
        <v>718</v>
      </c>
      <c r="F149">
        <v>5.1704999999999997</v>
      </c>
      <c r="G149">
        <v>9.9</v>
      </c>
      <c r="H149">
        <v>3</v>
      </c>
      <c r="I149">
        <v>30</v>
      </c>
      <c r="J149">
        <v>45</v>
      </c>
    </row>
    <row r="150" spans="2:10" x14ac:dyDescent="0.25">
      <c r="B150" t="s">
        <v>719</v>
      </c>
      <c r="C150" t="s">
        <v>715</v>
      </c>
      <c r="D150" t="s">
        <v>417</v>
      </c>
      <c r="E150" t="s">
        <v>720</v>
      </c>
      <c r="F150">
        <v>3.6036000000000001</v>
      </c>
      <c r="G150">
        <v>6</v>
      </c>
      <c r="H150">
        <v>2</v>
      </c>
      <c r="I150">
        <v>18</v>
      </c>
      <c r="J150">
        <v>27</v>
      </c>
    </row>
    <row r="151" spans="2:10" x14ac:dyDescent="0.25">
      <c r="B151" t="s">
        <v>721</v>
      </c>
      <c r="C151" t="s">
        <v>715</v>
      </c>
      <c r="D151" t="s">
        <v>417</v>
      </c>
      <c r="E151" t="s">
        <v>722</v>
      </c>
      <c r="F151">
        <v>5.0522999999999998</v>
      </c>
      <c r="G151">
        <v>12.5</v>
      </c>
      <c r="H151">
        <v>4</v>
      </c>
      <c r="I151">
        <v>38</v>
      </c>
      <c r="J151">
        <v>56</v>
      </c>
    </row>
    <row r="152" spans="2:10" x14ac:dyDescent="0.25">
      <c r="B152" t="s">
        <v>723</v>
      </c>
      <c r="C152" t="s">
        <v>715</v>
      </c>
      <c r="D152" t="s">
        <v>417</v>
      </c>
      <c r="E152" t="s">
        <v>724</v>
      </c>
      <c r="F152">
        <v>1.9765999999999999</v>
      </c>
      <c r="G152">
        <v>3.6</v>
      </c>
      <c r="H152">
        <v>1</v>
      </c>
      <c r="I152">
        <v>11</v>
      </c>
      <c r="J152">
        <v>16</v>
      </c>
    </row>
    <row r="153" spans="2:10" x14ac:dyDescent="0.25">
      <c r="B153" t="s">
        <v>725</v>
      </c>
      <c r="C153" t="s">
        <v>715</v>
      </c>
      <c r="D153" t="s">
        <v>417</v>
      </c>
      <c r="E153" t="s">
        <v>726</v>
      </c>
      <c r="F153">
        <v>0.89070000000000005</v>
      </c>
      <c r="G153">
        <v>1.1000000000000001</v>
      </c>
      <c r="H153">
        <v>1</v>
      </c>
      <c r="I153">
        <v>3</v>
      </c>
      <c r="J153">
        <v>5</v>
      </c>
    </row>
    <row r="154" spans="2:10" x14ac:dyDescent="0.25">
      <c r="B154" t="s">
        <v>727</v>
      </c>
      <c r="C154" t="s">
        <v>715</v>
      </c>
      <c r="D154" t="s">
        <v>417</v>
      </c>
      <c r="E154" t="s">
        <v>728</v>
      </c>
      <c r="F154">
        <v>27.750399999999999</v>
      </c>
      <c r="G154">
        <v>19.2</v>
      </c>
      <c r="H154">
        <v>6</v>
      </c>
      <c r="I154">
        <v>58</v>
      </c>
      <c r="J154">
        <v>86</v>
      </c>
    </row>
    <row r="155" spans="2:10" x14ac:dyDescent="0.25">
      <c r="B155" t="s">
        <v>729</v>
      </c>
      <c r="C155" t="s">
        <v>715</v>
      </c>
      <c r="D155" t="s">
        <v>417</v>
      </c>
      <c r="E155" t="s">
        <v>730</v>
      </c>
      <c r="F155">
        <v>5.6165000000000003</v>
      </c>
      <c r="G155">
        <v>8.5</v>
      </c>
      <c r="H155">
        <v>3</v>
      </c>
      <c r="I155">
        <v>26</v>
      </c>
      <c r="J155">
        <v>38</v>
      </c>
    </row>
    <row r="156" spans="2:10" x14ac:dyDescent="0.25">
      <c r="B156" t="s">
        <v>731</v>
      </c>
      <c r="C156" t="s">
        <v>715</v>
      </c>
      <c r="D156" t="s">
        <v>417</v>
      </c>
      <c r="E156" t="s">
        <v>732</v>
      </c>
      <c r="F156">
        <v>2.9773000000000001</v>
      </c>
      <c r="G156">
        <v>4.4000000000000004</v>
      </c>
      <c r="H156">
        <v>1</v>
      </c>
      <c r="I156">
        <v>13</v>
      </c>
      <c r="J156">
        <v>20</v>
      </c>
    </row>
    <row r="157" spans="2:10" x14ac:dyDescent="0.25">
      <c r="B157" t="s">
        <v>733</v>
      </c>
      <c r="C157" t="s">
        <v>715</v>
      </c>
      <c r="D157" t="s">
        <v>417</v>
      </c>
      <c r="E157" t="s">
        <v>734</v>
      </c>
      <c r="F157">
        <v>3.9807999999999999</v>
      </c>
      <c r="G157">
        <v>10.6</v>
      </c>
      <c r="H157">
        <v>4</v>
      </c>
      <c r="I157">
        <v>32</v>
      </c>
      <c r="J157">
        <v>48</v>
      </c>
    </row>
    <row r="158" spans="2:10" x14ac:dyDescent="0.25">
      <c r="B158" t="s">
        <v>735</v>
      </c>
      <c r="C158" t="s">
        <v>715</v>
      </c>
      <c r="D158" t="s">
        <v>417</v>
      </c>
      <c r="E158" t="s">
        <v>736</v>
      </c>
      <c r="F158">
        <v>1.9852000000000001</v>
      </c>
      <c r="G158">
        <v>5.8</v>
      </c>
      <c r="H158">
        <v>2</v>
      </c>
      <c r="I158">
        <v>17</v>
      </c>
      <c r="J158">
        <v>26</v>
      </c>
    </row>
    <row r="159" spans="2:10" x14ac:dyDescent="0.25">
      <c r="B159" t="s">
        <v>737</v>
      </c>
      <c r="C159" t="s">
        <v>715</v>
      </c>
      <c r="D159" t="s">
        <v>417</v>
      </c>
      <c r="E159" t="s">
        <v>738</v>
      </c>
      <c r="F159">
        <v>4.1189999999999998</v>
      </c>
      <c r="G159">
        <v>11.2</v>
      </c>
      <c r="H159">
        <v>4</v>
      </c>
      <c r="I159">
        <v>34</v>
      </c>
      <c r="J159">
        <v>50</v>
      </c>
    </row>
    <row r="160" spans="2:10" x14ac:dyDescent="0.25">
      <c r="B160" t="s">
        <v>739</v>
      </c>
      <c r="C160" t="s">
        <v>715</v>
      </c>
      <c r="D160" t="s">
        <v>417</v>
      </c>
      <c r="E160" t="s">
        <v>740</v>
      </c>
      <c r="F160">
        <v>2.0038999999999998</v>
      </c>
      <c r="G160">
        <v>5.2</v>
      </c>
      <c r="H160">
        <v>2</v>
      </c>
      <c r="I160">
        <v>16</v>
      </c>
      <c r="J160">
        <v>23</v>
      </c>
    </row>
    <row r="161" spans="2:10" x14ac:dyDescent="0.25">
      <c r="B161" t="s">
        <v>741</v>
      </c>
      <c r="C161" t="s">
        <v>715</v>
      </c>
      <c r="D161" t="s">
        <v>417</v>
      </c>
      <c r="E161" t="s">
        <v>742</v>
      </c>
      <c r="F161">
        <v>1.4616</v>
      </c>
      <c r="G161">
        <v>3.1</v>
      </c>
      <c r="H161">
        <v>1</v>
      </c>
      <c r="I161">
        <v>9</v>
      </c>
      <c r="J161">
        <v>14</v>
      </c>
    </row>
    <row r="162" spans="2:10" x14ac:dyDescent="0.25">
      <c r="B162" t="s">
        <v>743</v>
      </c>
      <c r="C162" t="s">
        <v>715</v>
      </c>
      <c r="D162" t="s">
        <v>492</v>
      </c>
      <c r="E162" t="s">
        <v>744</v>
      </c>
      <c r="F162">
        <v>4.3155000000000001</v>
      </c>
      <c r="G162">
        <v>12.6</v>
      </c>
      <c r="H162">
        <v>4</v>
      </c>
      <c r="I162">
        <v>38</v>
      </c>
      <c r="J162">
        <v>57</v>
      </c>
    </row>
    <row r="163" spans="2:10" x14ac:dyDescent="0.25">
      <c r="B163" t="s">
        <v>745</v>
      </c>
      <c r="C163" t="s">
        <v>715</v>
      </c>
      <c r="D163" t="s">
        <v>492</v>
      </c>
      <c r="E163" t="s">
        <v>746</v>
      </c>
      <c r="F163">
        <v>2.8281000000000001</v>
      </c>
      <c r="G163">
        <v>7.8</v>
      </c>
      <c r="H163">
        <v>3</v>
      </c>
      <c r="I163">
        <v>23</v>
      </c>
      <c r="J163">
        <v>35</v>
      </c>
    </row>
    <row r="164" spans="2:10" x14ac:dyDescent="0.25">
      <c r="B164" t="s">
        <v>747</v>
      </c>
      <c r="C164" t="s">
        <v>715</v>
      </c>
      <c r="D164" t="s">
        <v>492</v>
      </c>
      <c r="E164" t="s">
        <v>748</v>
      </c>
      <c r="F164">
        <v>1.8355999999999999</v>
      </c>
      <c r="G164">
        <v>5.9</v>
      </c>
      <c r="H164">
        <v>2</v>
      </c>
      <c r="I164">
        <v>18</v>
      </c>
      <c r="J164">
        <v>27</v>
      </c>
    </row>
    <row r="165" spans="2:10" x14ac:dyDescent="0.25">
      <c r="B165" t="s">
        <v>749</v>
      </c>
      <c r="C165" t="s">
        <v>715</v>
      </c>
      <c r="D165" t="s">
        <v>492</v>
      </c>
      <c r="E165" t="s">
        <v>750</v>
      </c>
      <c r="F165">
        <v>0.77890000000000004</v>
      </c>
      <c r="G165">
        <v>2.7</v>
      </c>
      <c r="H165">
        <v>1</v>
      </c>
      <c r="I165">
        <v>8</v>
      </c>
      <c r="J165">
        <v>12</v>
      </c>
    </row>
    <row r="166" spans="2:10" x14ac:dyDescent="0.25">
      <c r="B166" t="s">
        <v>751</v>
      </c>
      <c r="C166" t="s">
        <v>715</v>
      </c>
      <c r="D166" t="s">
        <v>492</v>
      </c>
      <c r="E166" t="s">
        <v>752</v>
      </c>
      <c r="F166">
        <v>1.5848</v>
      </c>
      <c r="G166">
        <v>5.9</v>
      </c>
      <c r="H166">
        <v>2</v>
      </c>
      <c r="I166">
        <v>18</v>
      </c>
      <c r="J166">
        <v>27</v>
      </c>
    </row>
    <row r="167" spans="2:10" x14ac:dyDescent="0.25">
      <c r="B167" t="s">
        <v>753</v>
      </c>
      <c r="C167" t="s">
        <v>715</v>
      </c>
      <c r="D167" t="s">
        <v>492</v>
      </c>
      <c r="E167" t="s">
        <v>754</v>
      </c>
      <c r="F167">
        <v>0.7631</v>
      </c>
      <c r="G167">
        <v>2.8</v>
      </c>
      <c r="H167">
        <v>1</v>
      </c>
      <c r="I167">
        <v>8</v>
      </c>
      <c r="J167">
        <v>13</v>
      </c>
    </row>
    <row r="168" spans="2:10" x14ac:dyDescent="0.25">
      <c r="B168" t="s">
        <v>755</v>
      </c>
      <c r="C168" t="s">
        <v>715</v>
      </c>
      <c r="D168" t="s">
        <v>492</v>
      </c>
      <c r="E168" t="s">
        <v>756</v>
      </c>
      <c r="F168">
        <v>0.43759999999999999</v>
      </c>
      <c r="G168">
        <v>1.7</v>
      </c>
      <c r="H168">
        <v>1</v>
      </c>
      <c r="I168">
        <v>5</v>
      </c>
      <c r="J168">
        <v>8</v>
      </c>
    </row>
    <row r="169" spans="2:10" x14ac:dyDescent="0.25">
      <c r="B169" t="s">
        <v>757</v>
      </c>
      <c r="C169" t="s">
        <v>715</v>
      </c>
      <c r="D169" t="s">
        <v>492</v>
      </c>
      <c r="E169" t="s">
        <v>758</v>
      </c>
      <c r="F169">
        <v>0.34970000000000001</v>
      </c>
      <c r="G169">
        <v>1</v>
      </c>
      <c r="H169">
        <v>1</v>
      </c>
      <c r="I169">
        <v>3</v>
      </c>
      <c r="J169">
        <v>5</v>
      </c>
    </row>
    <row r="170" spans="2:10" x14ac:dyDescent="0.25">
      <c r="B170" t="s">
        <v>759</v>
      </c>
      <c r="C170" t="s">
        <v>715</v>
      </c>
      <c r="D170" t="s">
        <v>492</v>
      </c>
      <c r="E170" t="s">
        <v>760</v>
      </c>
      <c r="F170">
        <v>2.0592999999999999</v>
      </c>
      <c r="G170">
        <v>6.2</v>
      </c>
      <c r="H170">
        <v>2</v>
      </c>
      <c r="I170">
        <v>19</v>
      </c>
      <c r="J170">
        <v>28</v>
      </c>
    </row>
    <row r="171" spans="2:10" x14ac:dyDescent="0.25">
      <c r="B171" t="s">
        <v>761</v>
      </c>
      <c r="C171" t="s">
        <v>715</v>
      </c>
      <c r="D171" t="s">
        <v>492</v>
      </c>
      <c r="E171" t="s">
        <v>762</v>
      </c>
      <c r="F171">
        <v>0.7712</v>
      </c>
      <c r="G171">
        <v>2.6</v>
      </c>
      <c r="H171">
        <v>1</v>
      </c>
      <c r="I171">
        <v>8</v>
      </c>
      <c r="J171">
        <v>12</v>
      </c>
    </row>
    <row r="172" spans="2:10" x14ac:dyDescent="0.25">
      <c r="B172" t="s">
        <v>763</v>
      </c>
      <c r="C172" t="s">
        <v>715</v>
      </c>
      <c r="D172" t="s">
        <v>492</v>
      </c>
      <c r="E172" t="s">
        <v>764</v>
      </c>
      <c r="F172">
        <v>1.4834000000000001</v>
      </c>
      <c r="G172">
        <v>5.6</v>
      </c>
      <c r="H172">
        <v>2</v>
      </c>
      <c r="I172">
        <v>17</v>
      </c>
      <c r="J172">
        <v>25</v>
      </c>
    </row>
    <row r="173" spans="2:10" x14ac:dyDescent="0.25">
      <c r="B173" t="s">
        <v>765</v>
      </c>
      <c r="C173" t="s">
        <v>715</v>
      </c>
      <c r="D173" t="s">
        <v>492</v>
      </c>
      <c r="E173" t="s">
        <v>766</v>
      </c>
      <c r="F173">
        <v>0.65339999999999998</v>
      </c>
      <c r="G173">
        <v>2.6</v>
      </c>
      <c r="H173">
        <v>1</v>
      </c>
      <c r="I173">
        <v>8</v>
      </c>
      <c r="J173">
        <v>12</v>
      </c>
    </row>
    <row r="174" spans="2:10" x14ac:dyDescent="0.25">
      <c r="B174" t="s">
        <v>767</v>
      </c>
      <c r="C174" t="s">
        <v>715</v>
      </c>
      <c r="D174" t="s">
        <v>492</v>
      </c>
      <c r="E174" t="s">
        <v>768</v>
      </c>
      <c r="F174">
        <v>2.0518999999999998</v>
      </c>
      <c r="G174">
        <v>6.8</v>
      </c>
      <c r="H174">
        <v>2</v>
      </c>
      <c r="I174">
        <v>20</v>
      </c>
      <c r="J174">
        <v>31</v>
      </c>
    </row>
    <row r="175" spans="2:10" x14ac:dyDescent="0.25">
      <c r="B175" t="s">
        <v>769</v>
      </c>
      <c r="C175" t="s">
        <v>715</v>
      </c>
      <c r="D175" t="s">
        <v>492</v>
      </c>
      <c r="E175" t="s">
        <v>770</v>
      </c>
      <c r="F175">
        <v>0.67369999999999997</v>
      </c>
      <c r="G175">
        <v>2.5</v>
      </c>
      <c r="H175">
        <v>1</v>
      </c>
      <c r="I175">
        <v>8</v>
      </c>
      <c r="J175">
        <v>11</v>
      </c>
    </row>
    <row r="176" spans="2:10" x14ac:dyDescent="0.25">
      <c r="B176" t="s">
        <v>771</v>
      </c>
      <c r="C176" t="s">
        <v>715</v>
      </c>
      <c r="D176" t="s">
        <v>492</v>
      </c>
      <c r="E176" t="s">
        <v>772</v>
      </c>
      <c r="F176">
        <v>0.96760000000000002</v>
      </c>
      <c r="G176">
        <v>3.3</v>
      </c>
      <c r="H176">
        <v>1</v>
      </c>
      <c r="I176">
        <v>10</v>
      </c>
      <c r="J176">
        <v>15</v>
      </c>
    </row>
    <row r="177" spans="2:10" x14ac:dyDescent="0.25">
      <c r="B177" t="s">
        <v>773</v>
      </c>
      <c r="C177" t="s">
        <v>715</v>
      </c>
      <c r="D177" t="s">
        <v>492</v>
      </c>
      <c r="E177" t="s">
        <v>774</v>
      </c>
      <c r="F177">
        <v>0.2671</v>
      </c>
      <c r="G177">
        <v>1.1000000000000001</v>
      </c>
      <c r="H177">
        <v>1</v>
      </c>
      <c r="I177">
        <v>3</v>
      </c>
      <c r="J177">
        <v>5</v>
      </c>
    </row>
    <row r="178" spans="2:10" x14ac:dyDescent="0.25">
      <c r="B178" t="s">
        <v>775</v>
      </c>
      <c r="C178" t="s">
        <v>715</v>
      </c>
      <c r="D178" t="s">
        <v>492</v>
      </c>
      <c r="E178" t="s">
        <v>776</v>
      </c>
      <c r="F178">
        <v>1.6249</v>
      </c>
      <c r="G178">
        <v>5.4</v>
      </c>
      <c r="H178">
        <v>2</v>
      </c>
      <c r="I178">
        <v>16</v>
      </c>
      <c r="J178">
        <v>24</v>
      </c>
    </row>
    <row r="179" spans="2:10" x14ac:dyDescent="0.25">
      <c r="B179" t="s">
        <v>777</v>
      </c>
      <c r="C179" t="s">
        <v>715</v>
      </c>
      <c r="D179" t="s">
        <v>492</v>
      </c>
      <c r="E179" t="s">
        <v>778</v>
      </c>
      <c r="F179">
        <v>0.71179999999999999</v>
      </c>
      <c r="G179">
        <v>2.2999999999999998</v>
      </c>
      <c r="H179">
        <v>1</v>
      </c>
      <c r="I179">
        <v>7</v>
      </c>
      <c r="J179">
        <v>10</v>
      </c>
    </row>
    <row r="180" spans="2:10" x14ac:dyDescent="0.25">
      <c r="B180" t="s">
        <v>779</v>
      </c>
      <c r="C180" t="s">
        <v>715</v>
      </c>
      <c r="D180" t="s">
        <v>492</v>
      </c>
      <c r="E180" t="s">
        <v>780</v>
      </c>
      <c r="F180">
        <v>0.75319999999999998</v>
      </c>
      <c r="G180">
        <v>2.7</v>
      </c>
      <c r="H180">
        <v>1</v>
      </c>
      <c r="I180">
        <v>8</v>
      </c>
      <c r="J180">
        <v>12</v>
      </c>
    </row>
    <row r="181" spans="2:10" x14ac:dyDescent="0.25">
      <c r="B181" t="s">
        <v>781</v>
      </c>
      <c r="C181" t="s">
        <v>715</v>
      </c>
      <c r="D181" t="s">
        <v>492</v>
      </c>
      <c r="E181" t="s">
        <v>782</v>
      </c>
      <c r="F181">
        <v>0.31369999999999998</v>
      </c>
      <c r="G181">
        <v>1.3</v>
      </c>
      <c r="H181">
        <v>1</v>
      </c>
      <c r="I181">
        <v>4</v>
      </c>
      <c r="J181">
        <v>6</v>
      </c>
    </row>
    <row r="182" spans="2:10" x14ac:dyDescent="0.25">
      <c r="B182" t="s">
        <v>783</v>
      </c>
      <c r="C182" t="s">
        <v>715</v>
      </c>
      <c r="D182" t="s">
        <v>492</v>
      </c>
      <c r="E182" t="s">
        <v>784</v>
      </c>
      <c r="F182">
        <v>0.9264</v>
      </c>
      <c r="G182">
        <v>2.6</v>
      </c>
      <c r="H182">
        <v>1</v>
      </c>
      <c r="I182">
        <v>8</v>
      </c>
      <c r="J182">
        <v>12</v>
      </c>
    </row>
    <row r="183" spans="2:10" x14ac:dyDescent="0.25">
      <c r="B183" t="s">
        <v>785</v>
      </c>
      <c r="C183" t="s">
        <v>715</v>
      </c>
      <c r="D183" t="s">
        <v>492</v>
      </c>
      <c r="E183" t="s">
        <v>786</v>
      </c>
      <c r="F183">
        <v>0.52449999999999997</v>
      </c>
      <c r="G183">
        <v>1.6</v>
      </c>
      <c r="H183">
        <v>1</v>
      </c>
      <c r="I183">
        <v>5</v>
      </c>
      <c r="J183">
        <v>7</v>
      </c>
    </row>
    <row r="184" spans="2:10" x14ac:dyDescent="0.25">
      <c r="B184" t="s">
        <v>787</v>
      </c>
      <c r="C184" t="s">
        <v>715</v>
      </c>
      <c r="D184" t="s">
        <v>492</v>
      </c>
      <c r="E184" t="s">
        <v>788</v>
      </c>
      <c r="F184">
        <v>2.6821999999999999</v>
      </c>
      <c r="G184">
        <v>9.1999999999999993</v>
      </c>
      <c r="H184">
        <v>3</v>
      </c>
      <c r="I184">
        <v>28</v>
      </c>
      <c r="J184">
        <v>41</v>
      </c>
    </row>
    <row r="185" spans="2:10" x14ac:dyDescent="0.25">
      <c r="B185" t="s">
        <v>789</v>
      </c>
      <c r="C185" t="s">
        <v>715</v>
      </c>
      <c r="D185" t="s">
        <v>492</v>
      </c>
      <c r="E185" t="s">
        <v>790</v>
      </c>
      <c r="F185">
        <v>1.1306</v>
      </c>
      <c r="G185">
        <v>4.0999999999999996</v>
      </c>
      <c r="H185">
        <v>1</v>
      </c>
      <c r="I185">
        <v>12</v>
      </c>
      <c r="J185">
        <v>18</v>
      </c>
    </row>
    <row r="186" spans="2:10" x14ac:dyDescent="0.25">
      <c r="B186" t="s">
        <v>791</v>
      </c>
      <c r="C186" t="s">
        <v>715</v>
      </c>
      <c r="D186" t="s">
        <v>492</v>
      </c>
      <c r="E186" t="s">
        <v>792</v>
      </c>
      <c r="F186">
        <v>0.52059999999999995</v>
      </c>
      <c r="G186">
        <v>1.9</v>
      </c>
      <c r="H186">
        <v>1</v>
      </c>
      <c r="I186">
        <v>6</v>
      </c>
      <c r="J186">
        <v>9</v>
      </c>
    </row>
    <row r="187" spans="2:10" x14ac:dyDescent="0.25">
      <c r="B187" t="s">
        <v>793</v>
      </c>
      <c r="C187" t="s">
        <v>715</v>
      </c>
      <c r="D187" t="s">
        <v>492</v>
      </c>
      <c r="E187" t="s">
        <v>794</v>
      </c>
      <c r="F187">
        <v>2.5415000000000001</v>
      </c>
      <c r="G187">
        <v>8.8000000000000007</v>
      </c>
      <c r="H187">
        <v>3</v>
      </c>
      <c r="I187">
        <v>26</v>
      </c>
      <c r="J187">
        <v>40</v>
      </c>
    </row>
    <row r="188" spans="2:10" x14ac:dyDescent="0.25">
      <c r="B188" t="s">
        <v>795</v>
      </c>
      <c r="C188" t="s">
        <v>715</v>
      </c>
      <c r="D188" t="s">
        <v>492</v>
      </c>
      <c r="E188" t="s">
        <v>796</v>
      </c>
      <c r="F188">
        <v>1.2649999999999999</v>
      </c>
      <c r="G188">
        <v>4.5</v>
      </c>
      <c r="H188">
        <v>2</v>
      </c>
      <c r="I188">
        <v>14</v>
      </c>
      <c r="J188">
        <v>20</v>
      </c>
    </row>
    <row r="189" spans="2:10" x14ac:dyDescent="0.25">
      <c r="B189" t="s">
        <v>797</v>
      </c>
      <c r="C189" t="s">
        <v>715</v>
      </c>
      <c r="D189" t="s">
        <v>492</v>
      </c>
      <c r="E189" t="s">
        <v>798</v>
      </c>
      <c r="F189">
        <v>0.83320000000000005</v>
      </c>
      <c r="G189">
        <v>2.9</v>
      </c>
      <c r="H189">
        <v>1</v>
      </c>
      <c r="I189">
        <v>9</v>
      </c>
      <c r="J189">
        <v>13</v>
      </c>
    </row>
    <row r="190" spans="2:10" x14ac:dyDescent="0.25">
      <c r="B190" t="s">
        <v>799</v>
      </c>
      <c r="C190" t="s">
        <v>715</v>
      </c>
      <c r="D190" t="s">
        <v>492</v>
      </c>
      <c r="E190" t="s">
        <v>800</v>
      </c>
      <c r="F190">
        <v>1.9628000000000001</v>
      </c>
      <c r="G190">
        <v>6.7</v>
      </c>
      <c r="H190">
        <v>2</v>
      </c>
      <c r="I190">
        <v>20</v>
      </c>
      <c r="J190">
        <v>30</v>
      </c>
    </row>
    <row r="191" spans="2:10" x14ac:dyDescent="0.25">
      <c r="B191" t="s">
        <v>801</v>
      </c>
      <c r="C191" t="s">
        <v>715</v>
      </c>
      <c r="D191" t="s">
        <v>492</v>
      </c>
      <c r="E191" t="s">
        <v>802</v>
      </c>
      <c r="F191">
        <v>1.0267999999999999</v>
      </c>
      <c r="G191">
        <v>3.7</v>
      </c>
      <c r="H191">
        <v>1</v>
      </c>
      <c r="I191">
        <v>11</v>
      </c>
      <c r="J191">
        <v>17</v>
      </c>
    </row>
    <row r="192" spans="2:10" x14ac:dyDescent="0.25">
      <c r="B192" t="s">
        <v>803</v>
      </c>
      <c r="C192" t="s">
        <v>715</v>
      </c>
      <c r="D192" t="s">
        <v>492</v>
      </c>
      <c r="E192" t="s">
        <v>804</v>
      </c>
      <c r="F192">
        <v>1.1366000000000001</v>
      </c>
      <c r="G192">
        <v>4.2</v>
      </c>
      <c r="H192">
        <v>1</v>
      </c>
      <c r="I192">
        <v>13</v>
      </c>
      <c r="J192">
        <v>19</v>
      </c>
    </row>
    <row r="193" spans="2:10" x14ac:dyDescent="0.25">
      <c r="B193" t="s">
        <v>805</v>
      </c>
      <c r="C193" t="s">
        <v>715</v>
      </c>
      <c r="D193" t="s">
        <v>492</v>
      </c>
      <c r="E193" t="s">
        <v>806</v>
      </c>
      <c r="F193">
        <v>0.28789999999999999</v>
      </c>
      <c r="G193">
        <v>1.4</v>
      </c>
      <c r="H193">
        <v>1</v>
      </c>
      <c r="I193">
        <v>4</v>
      </c>
      <c r="J193">
        <v>6</v>
      </c>
    </row>
    <row r="194" spans="2:10" x14ac:dyDescent="0.25">
      <c r="B194" t="s">
        <v>807</v>
      </c>
      <c r="C194" t="s">
        <v>715</v>
      </c>
      <c r="D194" t="s">
        <v>492</v>
      </c>
      <c r="E194" t="s">
        <v>808</v>
      </c>
      <c r="F194">
        <v>5.1044999999999998</v>
      </c>
      <c r="G194">
        <v>15.4</v>
      </c>
      <c r="H194">
        <v>5</v>
      </c>
      <c r="I194">
        <v>46</v>
      </c>
      <c r="J194">
        <v>69</v>
      </c>
    </row>
    <row r="195" spans="2:10" x14ac:dyDescent="0.25">
      <c r="B195" t="s">
        <v>809</v>
      </c>
      <c r="C195" t="s">
        <v>715</v>
      </c>
      <c r="D195" t="s">
        <v>492</v>
      </c>
      <c r="E195" t="s">
        <v>810</v>
      </c>
      <c r="F195">
        <v>1.34</v>
      </c>
      <c r="G195">
        <v>4.9000000000000004</v>
      </c>
      <c r="H195">
        <v>2</v>
      </c>
      <c r="I195">
        <v>15</v>
      </c>
      <c r="J195">
        <v>22</v>
      </c>
    </row>
    <row r="196" spans="2:10" x14ac:dyDescent="0.25">
      <c r="B196" t="s">
        <v>811</v>
      </c>
      <c r="C196" t="s">
        <v>715</v>
      </c>
      <c r="D196" t="s">
        <v>492</v>
      </c>
      <c r="E196" t="s">
        <v>812</v>
      </c>
      <c r="F196">
        <v>2.3654000000000002</v>
      </c>
      <c r="G196">
        <v>9</v>
      </c>
      <c r="H196">
        <v>3</v>
      </c>
      <c r="I196">
        <v>27</v>
      </c>
      <c r="J196">
        <v>41</v>
      </c>
    </row>
    <row r="197" spans="2:10" x14ac:dyDescent="0.25">
      <c r="B197" t="s">
        <v>813</v>
      </c>
      <c r="C197" t="s">
        <v>715</v>
      </c>
      <c r="D197" t="s">
        <v>492</v>
      </c>
      <c r="E197" t="s">
        <v>814</v>
      </c>
      <c r="F197">
        <v>1.1603000000000001</v>
      </c>
      <c r="G197">
        <v>5.2</v>
      </c>
      <c r="H197">
        <v>2</v>
      </c>
      <c r="I197">
        <v>16</v>
      </c>
      <c r="J197">
        <v>23</v>
      </c>
    </row>
    <row r="198" spans="2:10" x14ac:dyDescent="0.25">
      <c r="B198" t="s">
        <v>815</v>
      </c>
      <c r="C198" t="s">
        <v>816</v>
      </c>
      <c r="D198" t="s">
        <v>417</v>
      </c>
      <c r="E198" t="s">
        <v>817</v>
      </c>
      <c r="F198">
        <v>7.7083000000000004</v>
      </c>
      <c r="G198">
        <v>9.9</v>
      </c>
      <c r="H198">
        <v>3</v>
      </c>
      <c r="I198">
        <v>30</v>
      </c>
      <c r="J198">
        <v>45</v>
      </c>
    </row>
    <row r="199" spans="2:10" x14ac:dyDescent="0.25">
      <c r="B199" t="s">
        <v>818</v>
      </c>
      <c r="C199" t="s">
        <v>816</v>
      </c>
      <c r="D199" t="s">
        <v>417</v>
      </c>
      <c r="E199" t="s">
        <v>819</v>
      </c>
      <c r="F199">
        <v>3.7271000000000001</v>
      </c>
      <c r="G199">
        <v>2</v>
      </c>
      <c r="H199">
        <v>1</v>
      </c>
      <c r="I199">
        <v>6</v>
      </c>
      <c r="J199">
        <v>9</v>
      </c>
    </row>
    <row r="200" spans="2:10" x14ac:dyDescent="0.25">
      <c r="B200" t="s">
        <v>820</v>
      </c>
      <c r="C200" t="s">
        <v>816</v>
      </c>
      <c r="D200" t="s">
        <v>417</v>
      </c>
      <c r="E200" t="s">
        <v>821</v>
      </c>
      <c r="F200">
        <v>2.7776000000000001</v>
      </c>
      <c r="G200">
        <v>4.3</v>
      </c>
      <c r="H200">
        <v>1</v>
      </c>
      <c r="I200">
        <v>13</v>
      </c>
      <c r="J200">
        <v>19</v>
      </c>
    </row>
    <row r="201" spans="2:10" x14ac:dyDescent="0.25">
      <c r="B201" t="s">
        <v>822</v>
      </c>
      <c r="C201" t="s">
        <v>816</v>
      </c>
      <c r="D201" t="s">
        <v>417</v>
      </c>
      <c r="E201" t="s">
        <v>823</v>
      </c>
      <c r="F201">
        <v>15.1958</v>
      </c>
      <c r="G201">
        <v>26.5</v>
      </c>
      <c r="H201">
        <v>9</v>
      </c>
      <c r="I201">
        <v>80</v>
      </c>
      <c r="J201">
        <v>119</v>
      </c>
    </row>
    <row r="202" spans="2:10" x14ac:dyDescent="0.25">
      <c r="B202" t="s">
        <v>824</v>
      </c>
      <c r="C202" t="s">
        <v>816</v>
      </c>
      <c r="D202" t="s">
        <v>417</v>
      </c>
      <c r="E202" t="s">
        <v>825</v>
      </c>
      <c r="F202">
        <v>11.477399999999999</v>
      </c>
      <c r="G202">
        <v>17</v>
      </c>
      <c r="H202">
        <v>6</v>
      </c>
      <c r="I202">
        <v>51</v>
      </c>
      <c r="J202">
        <v>77</v>
      </c>
    </row>
    <row r="203" spans="2:10" x14ac:dyDescent="0.25">
      <c r="B203" t="s">
        <v>826</v>
      </c>
      <c r="C203" t="s">
        <v>816</v>
      </c>
      <c r="D203" t="s">
        <v>417</v>
      </c>
      <c r="E203" t="s">
        <v>827</v>
      </c>
      <c r="F203">
        <v>12.5154</v>
      </c>
      <c r="G203">
        <v>15.2</v>
      </c>
      <c r="H203">
        <v>5</v>
      </c>
      <c r="I203">
        <v>46</v>
      </c>
      <c r="J203">
        <v>68</v>
      </c>
    </row>
    <row r="204" spans="2:10" x14ac:dyDescent="0.25">
      <c r="B204" t="s">
        <v>828</v>
      </c>
      <c r="C204" t="s">
        <v>816</v>
      </c>
      <c r="D204" t="s">
        <v>417</v>
      </c>
      <c r="E204" t="s">
        <v>829</v>
      </c>
      <c r="F204">
        <v>8.4700000000000006</v>
      </c>
      <c r="G204">
        <v>8.8000000000000007</v>
      </c>
      <c r="H204">
        <v>3</v>
      </c>
      <c r="I204">
        <v>26</v>
      </c>
      <c r="J204">
        <v>40</v>
      </c>
    </row>
    <row r="205" spans="2:10" x14ac:dyDescent="0.25">
      <c r="B205" t="s">
        <v>830</v>
      </c>
      <c r="C205" t="s">
        <v>816</v>
      </c>
      <c r="D205" t="s">
        <v>417</v>
      </c>
      <c r="E205" t="s">
        <v>831</v>
      </c>
      <c r="F205">
        <v>6.7470999999999997</v>
      </c>
      <c r="G205">
        <v>6.9</v>
      </c>
      <c r="H205">
        <v>2</v>
      </c>
      <c r="I205">
        <v>21</v>
      </c>
      <c r="J205">
        <v>31</v>
      </c>
    </row>
    <row r="206" spans="2:10" x14ac:dyDescent="0.25">
      <c r="B206" t="s">
        <v>832</v>
      </c>
      <c r="C206" t="s">
        <v>816</v>
      </c>
      <c r="D206" t="s">
        <v>417</v>
      </c>
      <c r="E206" t="s">
        <v>833</v>
      </c>
      <c r="F206">
        <v>10.8231</v>
      </c>
      <c r="G206">
        <v>16.899999999999999</v>
      </c>
      <c r="H206">
        <v>6</v>
      </c>
      <c r="I206">
        <v>51</v>
      </c>
      <c r="J206">
        <v>76</v>
      </c>
    </row>
    <row r="207" spans="2:10" x14ac:dyDescent="0.25">
      <c r="B207" t="s">
        <v>834</v>
      </c>
      <c r="C207" t="s">
        <v>816</v>
      </c>
      <c r="D207" t="s">
        <v>417</v>
      </c>
      <c r="E207" t="s">
        <v>835</v>
      </c>
      <c r="F207">
        <v>8.1736000000000004</v>
      </c>
      <c r="G207">
        <v>12.1</v>
      </c>
      <c r="H207">
        <v>4</v>
      </c>
      <c r="I207">
        <v>36</v>
      </c>
      <c r="J207">
        <v>54</v>
      </c>
    </row>
    <row r="208" spans="2:10" x14ac:dyDescent="0.25">
      <c r="B208" t="s">
        <v>836</v>
      </c>
      <c r="C208" t="s">
        <v>816</v>
      </c>
      <c r="D208" t="s">
        <v>417</v>
      </c>
      <c r="E208" t="s">
        <v>837</v>
      </c>
      <c r="F208">
        <v>8.9702000000000002</v>
      </c>
      <c r="G208">
        <v>11.6</v>
      </c>
      <c r="H208">
        <v>4</v>
      </c>
      <c r="I208">
        <v>35</v>
      </c>
      <c r="J208">
        <v>52</v>
      </c>
    </row>
    <row r="209" spans="2:10" x14ac:dyDescent="0.25">
      <c r="B209" t="s">
        <v>838</v>
      </c>
      <c r="C209" t="s">
        <v>816</v>
      </c>
      <c r="D209" t="s">
        <v>417</v>
      </c>
      <c r="E209" t="s">
        <v>839</v>
      </c>
      <c r="F209">
        <v>6.8628999999999998</v>
      </c>
      <c r="G209">
        <v>8.1999999999999993</v>
      </c>
      <c r="H209">
        <v>3</v>
      </c>
      <c r="I209">
        <v>25</v>
      </c>
      <c r="J209">
        <v>37</v>
      </c>
    </row>
    <row r="210" spans="2:10" x14ac:dyDescent="0.25">
      <c r="B210" t="s">
        <v>840</v>
      </c>
      <c r="C210" t="s">
        <v>816</v>
      </c>
      <c r="D210" t="s">
        <v>417</v>
      </c>
      <c r="E210" t="s">
        <v>841</v>
      </c>
      <c r="F210">
        <v>5.7850000000000001</v>
      </c>
      <c r="G210">
        <v>6.6</v>
      </c>
      <c r="H210">
        <v>2</v>
      </c>
      <c r="I210">
        <v>20</v>
      </c>
      <c r="J210">
        <v>30</v>
      </c>
    </row>
    <row r="211" spans="2:10" x14ac:dyDescent="0.25">
      <c r="B211" t="s">
        <v>842</v>
      </c>
      <c r="C211" t="s">
        <v>816</v>
      </c>
      <c r="D211" t="s">
        <v>417</v>
      </c>
      <c r="E211" t="s">
        <v>843</v>
      </c>
      <c r="F211">
        <v>11.8467</v>
      </c>
      <c r="G211">
        <v>13</v>
      </c>
      <c r="H211">
        <v>4</v>
      </c>
      <c r="I211">
        <v>39</v>
      </c>
      <c r="J211">
        <v>59</v>
      </c>
    </row>
    <row r="212" spans="2:10" x14ac:dyDescent="0.25">
      <c r="B212" t="s">
        <v>844</v>
      </c>
      <c r="C212" t="s">
        <v>816</v>
      </c>
      <c r="D212" t="s">
        <v>417</v>
      </c>
      <c r="E212" t="s">
        <v>845</v>
      </c>
      <c r="F212">
        <v>8.1778999999999993</v>
      </c>
      <c r="G212">
        <v>8.1</v>
      </c>
      <c r="H212">
        <v>3</v>
      </c>
      <c r="I212">
        <v>24</v>
      </c>
      <c r="J212">
        <v>36</v>
      </c>
    </row>
    <row r="213" spans="2:10" x14ac:dyDescent="0.25">
      <c r="B213" t="s">
        <v>846</v>
      </c>
      <c r="C213" t="s">
        <v>816</v>
      </c>
      <c r="D213" t="s">
        <v>417</v>
      </c>
      <c r="E213" t="s">
        <v>847</v>
      </c>
      <c r="F213">
        <v>6.0502000000000002</v>
      </c>
      <c r="G213">
        <v>5.7</v>
      </c>
      <c r="H213">
        <v>2</v>
      </c>
      <c r="I213">
        <v>17</v>
      </c>
      <c r="J213">
        <v>26</v>
      </c>
    </row>
    <row r="214" spans="2:10" x14ac:dyDescent="0.25">
      <c r="B214" t="s">
        <v>848</v>
      </c>
      <c r="C214" t="s">
        <v>816</v>
      </c>
      <c r="D214" t="s">
        <v>417</v>
      </c>
      <c r="E214" t="s">
        <v>849</v>
      </c>
      <c r="F214">
        <v>11.0014</v>
      </c>
      <c r="G214">
        <v>16.7</v>
      </c>
      <c r="H214">
        <v>6</v>
      </c>
      <c r="I214">
        <v>50</v>
      </c>
      <c r="J214">
        <v>75</v>
      </c>
    </row>
    <row r="215" spans="2:10" x14ac:dyDescent="0.25">
      <c r="B215" t="s">
        <v>850</v>
      </c>
      <c r="C215" t="s">
        <v>816</v>
      </c>
      <c r="D215" t="s">
        <v>417</v>
      </c>
      <c r="E215" t="s">
        <v>851</v>
      </c>
      <c r="F215">
        <v>6.4340999999999999</v>
      </c>
      <c r="G215">
        <v>7.9</v>
      </c>
      <c r="H215">
        <v>3</v>
      </c>
      <c r="I215">
        <v>24</v>
      </c>
      <c r="J215">
        <v>36</v>
      </c>
    </row>
    <row r="216" spans="2:10" x14ac:dyDescent="0.25">
      <c r="B216" t="s">
        <v>852</v>
      </c>
      <c r="C216" t="s">
        <v>816</v>
      </c>
      <c r="D216" t="s">
        <v>417</v>
      </c>
      <c r="E216" t="s">
        <v>853</v>
      </c>
      <c r="F216">
        <v>4.0842999999999998</v>
      </c>
      <c r="G216">
        <v>4.2</v>
      </c>
      <c r="H216">
        <v>1</v>
      </c>
      <c r="I216">
        <v>13</v>
      </c>
      <c r="J216">
        <v>19</v>
      </c>
    </row>
    <row r="217" spans="2:10" x14ac:dyDescent="0.25">
      <c r="B217" t="s">
        <v>854</v>
      </c>
      <c r="C217" t="s">
        <v>816</v>
      </c>
      <c r="D217" t="s">
        <v>417</v>
      </c>
      <c r="E217" t="s">
        <v>855</v>
      </c>
      <c r="F217">
        <v>6.7523</v>
      </c>
      <c r="G217">
        <v>11</v>
      </c>
      <c r="H217">
        <v>4</v>
      </c>
      <c r="I217">
        <v>33</v>
      </c>
      <c r="J217">
        <v>50</v>
      </c>
    </row>
    <row r="218" spans="2:10" x14ac:dyDescent="0.25">
      <c r="B218" t="s">
        <v>856</v>
      </c>
      <c r="C218" t="s">
        <v>816</v>
      </c>
      <c r="D218" t="s">
        <v>417</v>
      </c>
      <c r="E218" t="s">
        <v>857</v>
      </c>
      <c r="F218">
        <v>2.8591000000000002</v>
      </c>
      <c r="G218">
        <v>3.8</v>
      </c>
      <c r="H218">
        <v>1</v>
      </c>
      <c r="I218">
        <v>11</v>
      </c>
      <c r="J218">
        <v>17</v>
      </c>
    </row>
    <row r="219" spans="2:10" x14ac:dyDescent="0.25">
      <c r="B219" t="s">
        <v>858</v>
      </c>
      <c r="C219" t="s">
        <v>816</v>
      </c>
      <c r="D219" t="s">
        <v>417</v>
      </c>
      <c r="E219" t="s">
        <v>859</v>
      </c>
      <c r="F219">
        <v>3.8041</v>
      </c>
      <c r="G219">
        <v>6.8</v>
      </c>
      <c r="H219">
        <v>2</v>
      </c>
      <c r="I219">
        <v>20</v>
      </c>
      <c r="J219">
        <v>31</v>
      </c>
    </row>
    <row r="220" spans="2:10" x14ac:dyDescent="0.25">
      <c r="B220" t="s">
        <v>860</v>
      </c>
      <c r="C220" t="s">
        <v>816</v>
      </c>
      <c r="D220" t="s">
        <v>417</v>
      </c>
      <c r="E220" t="s">
        <v>861</v>
      </c>
      <c r="F220">
        <v>2.1196000000000002</v>
      </c>
      <c r="G220">
        <v>3.1</v>
      </c>
      <c r="H220">
        <v>1</v>
      </c>
      <c r="I220">
        <v>9</v>
      </c>
      <c r="J220">
        <v>14</v>
      </c>
    </row>
    <row r="221" spans="2:10" x14ac:dyDescent="0.25">
      <c r="B221" t="s">
        <v>862</v>
      </c>
      <c r="C221" t="s">
        <v>816</v>
      </c>
      <c r="D221" t="s">
        <v>417</v>
      </c>
      <c r="E221" t="s">
        <v>863</v>
      </c>
      <c r="F221">
        <v>13.6075</v>
      </c>
      <c r="G221">
        <v>33.200000000000003</v>
      </c>
      <c r="H221">
        <v>11</v>
      </c>
      <c r="I221">
        <v>100</v>
      </c>
      <c r="J221">
        <v>149</v>
      </c>
    </row>
    <row r="222" spans="2:10" x14ac:dyDescent="0.25">
      <c r="B222" t="s">
        <v>864</v>
      </c>
      <c r="C222" t="s">
        <v>816</v>
      </c>
      <c r="D222" t="s">
        <v>417</v>
      </c>
      <c r="E222" t="s">
        <v>865</v>
      </c>
      <c r="F222">
        <v>7.0388999999999999</v>
      </c>
      <c r="G222">
        <v>17.600000000000001</v>
      </c>
      <c r="H222">
        <v>6</v>
      </c>
      <c r="I222">
        <v>53</v>
      </c>
      <c r="J222">
        <v>79</v>
      </c>
    </row>
    <row r="223" spans="2:10" x14ac:dyDescent="0.25">
      <c r="B223" t="s">
        <v>866</v>
      </c>
      <c r="C223" t="s">
        <v>816</v>
      </c>
      <c r="D223" t="s">
        <v>417</v>
      </c>
      <c r="E223" t="s">
        <v>867</v>
      </c>
      <c r="F223">
        <v>3.9788999999999999</v>
      </c>
      <c r="G223">
        <v>7.3</v>
      </c>
      <c r="H223">
        <v>2</v>
      </c>
      <c r="I223">
        <v>22</v>
      </c>
      <c r="J223">
        <v>33</v>
      </c>
    </row>
    <row r="224" spans="2:10" x14ac:dyDescent="0.25">
      <c r="B224" t="s">
        <v>868</v>
      </c>
      <c r="C224" t="s">
        <v>816</v>
      </c>
      <c r="D224" t="s">
        <v>417</v>
      </c>
      <c r="E224" t="s">
        <v>869</v>
      </c>
      <c r="F224">
        <v>2.3490000000000002</v>
      </c>
      <c r="G224">
        <v>2.8</v>
      </c>
      <c r="H224">
        <v>1</v>
      </c>
      <c r="I224">
        <v>8</v>
      </c>
      <c r="J224">
        <v>13</v>
      </c>
    </row>
    <row r="225" spans="2:10" x14ac:dyDescent="0.25">
      <c r="B225" t="s">
        <v>870</v>
      </c>
      <c r="C225" t="s">
        <v>816</v>
      </c>
      <c r="D225" t="s">
        <v>417</v>
      </c>
      <c r="E225" t="s">
        <v>871</v>
      </c>
      <c r="F225">
        <v>7.4943</v>
      </c>
      <c r="G225">
        <v>20.2</v>
      </c>
      <c r="H225">
        <v>7</v>
      </c>
      <c r="I225">
        <v>61</v>
      </c>
      <c r="J225">
        <v>91</v>
      </c>
    </row>
    <row r="226" spans="2:10" x14ac:dyDescent="0.25">
      <c r="B226" t="s">
        <v>872</v>
      </c>
      <c r="C226" t="s">
        <v>816</v>
      </c>
      <c r="D226" t="s">
        <v>417</v>
      </c>
      <c r="E226" t="s">
        <v>873</v>
      </c>
      <c r="F226">
        <v>3.0884</v>
      </c>
      <c r="G226">
        <v>7.3</v>
      </c>
      <c r="H226">
        <v>2</v>
      </c>
      <c r="I226">
        <v>22</v>
      </c>
      <c r="J226">
        <v>33</v>
      </c>
    </row>
    <row r="227" spans="2:10" x14ac:dyDescent="0.25">
      <c r="B227" t="s">
        <v>874</v>
      </c>
      <c r="C227" t="s">
        <v>816</v>
      </c>
      <c r="D227" t="s">
        <v>417</v>
      </c>
      <c r="E227" t="s">
        <v>875</v>
      </c>
      <c r="F227">
        <v>6.6037999999999997</v>
      </c>
      <c r="G227">
        <v>11.8</v>
      </c>
      <c r="H227">
        <v>4</v>
      </c>
      <c r="I227">
        <v>35</v>
      </c>
      <c r="J227">
        <v>53</v>
      </c>
    </row>
    <row r="228" spans="2:10" x14ac:dyDescent="0.25">
      <c r="B228" t="s">
        <v>876</v>
      </c>
      <c r="C228" t="s">
        <v>816</v>
      </c>
      <c r="D228" t="s">
        <v>417</v>
      </c>
      <c r="E228" t="s">
        <v>877</v>
      </c>
      <c r="F228">
        <v>2.7370999999999999</v>
      </c>
      <c r="G228">
        <v>3.8</v>
      </c>
      <c r="H228">
        <v>1</v>
      </c>
      <c r="I228">
        <v>11</v>
      </c>
      <c r="J228">
        <v>17</v>
      </c>
    </row>
    <row r="229" spans="2:10" x14ac:dyDescent="0.25">
      <c r="B229" t="s">
        <v>878</v>
      </c>
      <c r="C229" t="s">
        <v>816</v>
      </c>
      <c r="D229" t="s">
        <v>417</v>
      </c>
      <c r="E229" t="s">
        <v>879</v>
      </c>
      <c r="F229">
        <v>1.4776</v>
      </c>
      <c r="G229">
        <v>1.6</v>
      </c>
      <c r="H229">
        <v>1</v>
      </c>
      <c r="I229">
        <v>5</v>
      </c>
      <c r="J229">
        <v>7</v>
      </c>
    </row>
    <row r="230" spans="2:10" x14ac:dyDescent="0.25">
      <c r="B230" t="s">
        <v>880</v>
      </c>
      <c r="C230" t="s">
        <v>816</v>
      </c>
      <c r="D230" t="s">
        <v>417</v>
      </c>
      <c r="E230" t="s">
        <v>881</v>
      </c>
      <c r="F230">
        <v>2.0884999999999998</v>
      </c>
      <c r="G230">
        <v>3.3</v>
      </c>
      <c r="H230">
        <v>1</v>
      </c>
      <c r="I230">
        <v>10</v>
      </c>
      <c r="J230">
        <v>15</v>
      </c>
    </row>
    <row r="231" spans="2:10" x14ac:dyDescent="0.25">
      <c r="B231" t="s">
        <v>882</v>
      </c>
      <c r="C231" t="s">
        <v>816</v>
      </c>
      <c r="D231" t="s">
        <v>417</v>
      </c>
      <c r="E231" t="s">
        <v>883</v>
      </c>
      <c r="F231">
        <v>1.3191999999999999</v>
      </c>
      <c r="G231">
        <v>1.1000000000000001</v>
      </c>
      <c r="H231">
        <v>1</v>
      </c>
      <c r="I231">
        <v>3</v>
      </c>
      <c r="J231">
        <v>5</v>
      </c>
    </row>
    <row r="232" spans="2:10" x14ac:dyDescent="0.25">
      <c r="B232" t="s">
        <v>884</v>
      </c>
      <c r="C232" t="s">
        <v>816</v>
      </c>
      <c r="D232" t="s">
        <v>417</v>
      </c>
      <c r="E232" t="s">
        <v>885</v>
      </c>
      <c r="F232">
        <v>2.8645</v>
      </c>
      <c r="G232">
        <v>5</v>
      </c>
      <c r="H232">
        <v>2</v>
      </c>
      <c r="I232">
        <v>15</v>
      </c>
      <c r="J232">
        <v>23</v>
      </c>
    </row>
    <row r="233" spans="2:10" x14ac:dyDescent="0.25">
      <c r="B233" t="s">
        <v>886</v>
      </c>
      <c r="C233" t="s">
        <v>816</v>
      </c>
      <c r="D233" t="s">
        <v>417</v>
      </c>
      <c r="E233" t="s">
        <v>887</v>
      </c>
      <c r="F233">
        <v>5.0368000000000004</v>
      </c>
      <c r="G233">
        <v>5.7</v>
      </c>
      <c r="H233">
        <v>2</v>
      </c>
      <c r="I233">
        <v>17</v>
      </c>
      <c r="J233">
        <v>26</v>
      </c>
    </row>
    <row r="234" spans="2:10" x14ac:dyDescent="0.25">
      <c r="B234" t="s">
        <v>888</v>
      </c>
      <c r="C234" t="s">
        <v>816</v>
      </c>
      <c r="D234" t="s">
        <v>417</v>
      </c>
      <c r="E234" t="s">
        <v>889</v>
      </c>
      <c r="F234">
        <v>2.0939999999999999</v>
      </c>
      <c r="G234">
        <v>1.4</v>
      </c>
      <c r="H234">
        <v>1</v>
      </c>
      <c r="I234">
        <v>4</v>
      </c>
      <c r="J234">
        <v>6</v>
      </c>
    </row>
    <row r="235" spans="2:10" x14ac:dyDescent="0.25">
      <c r="B235" t="s">
        <v>890</v>
      </c>
      <c r="C235" t="s">
        <v>816</v>
      </c>
      <c r="D235" t="s">
        <v>417</v>
      </c>
      <c r="E235" t="s">
        <v>891</v>
      </c>
      <c r="F235">
        <v>0.87660000000000005</v>
      </c>
      <c r="G235">
        <v>1.8</v>
      </c>
      <c r="H235">
        <v>1</v>
      </c>
      <c r="I235">
        <v>5</v>
      </c>
      <c r="J235">
        <v>8</v>
      </c>
    </row>
    <row r="236" spans="2:10" x14ac:dyDescent="0.25">
      <c r="B236" t="s">
        <v>892</v>
      </c>
      <c r="C236" t="s">
        <v>816</v>
      </c>
      <c r="D236" t="s">
        <v>417</v>
      </c>
      <c r="E236" t="s">
        <v>893</v>
      </c>
      <c r="F236">
        <v>7.3247999999999998</v>
      </c>
      <c r="G236">
        <v>22.8</v>
      </c>
      <c r="H236">
        <v>8</v>
      </c>
      <c r="I236">
        <v>68</v>
      </c>
      <c r="J236">
        <v>103</v>
      </c>
    </row>
    <row r="237" spans="2:10" x14ac:dyDescent="0.25">
      <c r="B237" t="s">
        <v>894</v>
      </c>
      <c r="C237" t="s">
        <v>816</v>
      </c>
      <c r="D237" t="s">
        <v>417</v>
      </c>
      <c r="E237" t="s">
        <v>895</v>
      </c>
      <c r="F237">
        <v>3.6225000000000001</v>
      </c>
      <c r="G237">
        <v>10.5</v>
      </c>
      <c r="H237">
        <v>4</v>
      </c>
      <c r="I237">
        <v>32</v>
      </c>
      <c r="J237">
        <v>47</v>
      </c>
    </row>
    <row r="238" spans="2:10" x14ac:dyDescent="0.25">
      <c r="B238" t="s">
        <v>896</v>
      </c>
      <c r="C238" t="s">
        <v>816</v>
      </c>
      <c r="D238" t="s">
        <v>417</v>
      </c>
      <c r="E238" t="s">
        <v>897</v>
      </c>
      <c r="F238">
        <v>2.0263</v>
      </c>
      <c r="G238">
        <v>5.3</v>
      </c>
      <c r="H238">
        <v>2</v>
      </c>
      <c r="I238">
        <v>16</v>
      </c>
      <c r="J238">
        <v>24</v>
      </c>
    </row>
    <row r="239" spans="2:10" x14ac:dyDescent="0.25">
      <c r="B239" t="s">
        <v>898</v>
      </c>
      <c r="C239" t="s">
        <v>816</v>
      </c>
      <c r="D239" t="s">
        <v>417</v>
      </c>
      <c r="E239" t="s">
        <v>899</v>
      </c>
      <c r="F239">
        <v>50.227800000000002</v>
      </c>
      <c r="G239">
        <v>39.5</v>
      </c>
      <c r="H239">
        <v>13</v>
      </c>
      <c r="I239">
        <v>119</v>
      </c>
      <c r="J239">
        <v>178</v>
      </c>
    </row>
    <row r="240" spans="2:10" x14ac:dyDescent="0.25">
      <c r="B240" t="s">
        <v>900</v>
      </c>
      <c r="C240" t="s">
        <v>816</v>
      </c>
      <c r="D240" t="s">
        <v>417</v>
      </c>
      <c r="E240" t="s">
        <v>901</v>
      </c>
      <c r="F240">
        <v>24.461200000000002</v>
      </c>
      <c r="G240">
        <v>19.399999999999999</v>
      </c>
      <c r="H240">
        <v>6</v>
      </c>
      <c r="I240">
        <v>58</v>
      </c>
      <c r="J240">
        <v>87</v>
      </c>
    </row>
    <row r="241" spans="2:10" x14ac:dyDescent="0.25">
      <c r="B241" t="s">
        <v>902</v>
      </c>
      <c r="C241" t="s">
        <v>816</v>
      </c>
      <c r="D241" t="s">
        <v>417</v>
      </c>
      <c r="E241" t="s">
        <v>903</v>
      </c>
      <c r="F241">
        <v>3.6364999999999998</v>
      </c>
      <c r="G241">
        <v>4.9000000000000004</v>
      </c>
      <c r="H241">
        <v>2</v>
      </c>
      <c r="I241">
        <v>15</v>
      </c>
      <c r="J241">
        <v>22</v>
      </c>
    </row>
    <row r="242" spans="2:10" x14ac:dyDescent="0.25">
      <c r="B242" t="s">
        <v>904</v>
      </c>
      <c r="C242" t="s">
        <v>816</v>
      </c>
      <c r="D242" t="s">
        <v>417</v>
      </c>
      <c r="E242" t="s">
        <v>905</v>
      </c>
      <c r="F242">
        <v>1.9367000000000001</v>
      </c>
      <c r="G242">
        <v>1.6</v>
      </c>
      <c r="H242">
        <v>1</v>
      </c>
      <c r="I242">
        <v>5</v>
      </c>
      <c r="J242">
        <v>7</v>
      </c>
    </row>
    <row r="243" spans="2:10" x14ac:dyDescent="0.25">
      <c r="B243" t="s">
        <v>906</v>
      </c>
      <c r="C243" t="s">
        <v>816</v>
      </c>
      <c r="D243" t="s">
        <v>417</v>
      </c>
      <c r="E243" t="s">
        <v>907</v>
      </c>
      <c r="F243">
        <v>9.1555999999999997</v>
      </c>
      <c r="G243">
        <v>9.8000000000000007</v>
      </c>
      <c r="H243">
        <v>3</v>
      </c>
      <c r="I243">
        <v>29</v>
      </c>
      <c r="J243">
        <v>44</v>
      </c>
    </row>
    <row r="244" spans="2:10" x14ac:dyDescent="0.25">
      <c r="B244" t="s">
        <v>908</v>
      </c>
      <c r="C244" t="s">
        <v>816</v>
      </c>
      <c r="D244" t="s">
        <v>417</v>
      </c>
      <c r="E244" t="s">
        <v>909</v>
      </c>
      <c r="F244">
        <v>5.8945999999999996</v>
      </c>
      <c r="G244">
        <v>2.5</v>
      </c>
      <c r="H244">
        <v>1</v>
      </c>
      <c r="I244">
        <v>8</v>
      </c>
      <c r="J244">
        <v>11</v>
      </c>
    </row>
    <row r="245" spans="2:10" x14ac:dyDescent="0.25">
      <c r="B245" t="s">
        <v>910</v>
      </c>
      <c r="C245" t="s">
        <v>816</v>
      </c>
      <c r="D245" t="s">
        <v>417</v>
      </c>
      <c r="E245" t="s">
        <v>911</v>
      </c>
      <c r="F245">
        <v>6.6807999999999996</v>
      </c>
      <c r="G245">
        <v>10.6</v>
      </c>
      <c r="H245">
        <v>4</v>
      </c>
      <c r="I245">
        <v>32</v>
      </c>
      <c r="J245">
        <v>48</v>
      </c>
    </row>
    <row r="246" spans="2:10" x14ac:dyDescent="0.25">
      <c r="B246" t="s">
        <v>912</v>
      </c>
      <c r="C246" t="s">
        <v>816</v>
      </c>
      <c r="D246" t="s">
        <v>417</v>
      </c>
      <c r="E246" t="s">
        <v>913</v>
      </c>
      <c r="F246">
        <v>2.7254</v>
      </c>
      <c r="G246">
        <v>3.3</v>
      </c>
      <c r="H246">
        <v>1</v>
      </c>
      <c r="I246">
        <v>10</v>
      </c>
      <c r="J246">
        <v>15</v>
      </c>
    </row>
    <row r="247" spans="2:10" x14ac:dyDescent="0.25">
      <c r="B247" t="s">
        <v>914</v>
      </c>
      <c r="C247" t="s">
        <v>816</v>
      </c>
      <c r="D247" t="s">
        <v>417</v>
      </c>
      <c r="E247" t="s">
        <v>915</v>
      </c>
      <c r="F247">
        <v>2.8694000000000002</v>
      </c>
      <c r="G247">
        <v>7</v>
      </c>
      <c r="H247">
        <v>2</v>
      </c>
      <c r="I247">
        <v>21</v>
      </c>
      <c r="J247">
        <v>32</v>
      </c>
    </row>
    <row r="248" spans="2:10" x14ac:dyDescent="0.25">
      <c r="B248" t="s">
        <v>916</v>
      </c>
      <c r="C248" t="s">
        <v>816</v>
      </c>
      <c r="D248" t="s">
        <v>417</v>
      </c>
      <c r="E248" t="s">
        <v>917</v>
      </c>
      <c r="F248">
        <v>1.6565000000000001</v>
      </c>
      <c r="G248">
        <v>3.4</v>
      </c>
      <c r="H248">
        <v>1</v>
      </c>
      <c r="I248">
        <v>10</v>
      </c>
      <c r="J248">
        <v>15</v>
      </c>
    </row>
    <row r="249" spans="2:10" x14ac:dyDescent="0.25">
      <c r="B249" t="s">
        <v>918</v>
      </c>
      <c r="C249" t="s">
        <v>816</v>
      </c>
      <c r="D249" t="s">
        <v>417</v>
      </c>
      <c r="E249" t="s">
        <v>919</v>
      </c>
      <c r="F249">
        <v>2.4996999999999998</v>
      </c>
      <c r="G249">
        <v>6.3</v>
      </c>
      <c r="H249">
        <v>2</v>
      </c>
      <c r="I249">
        <v>19</v>
      </c>
      <c r="J249">
        <v>28</v>
      </c>
    </row>
    <row r="250" spans="2:10" x14ac:dyDescent="0.25">
      <c r="B250" t="s">
        <v>920</v>
      </c>
      <c r="C250" t="s">
        <v>816</v>
      </c>
      <c r="D250" t="s">
        <v>417</v>
      </c>
      <c r="E250" t="s">
        <v>921</v>
      </c>
      <c r="F250">
        <v>1.3716999999999999</v>
      </c>
      <c r="G250">
        <v>2.7</v>
      </c>
      <c r="H250">
        <v>1</v>
      </c>
      <c r="I250">
        <v>8</v>
      </c>
      <c r="J250">
        <v>12</v>
      </c>
    </row>
    <row r="251" spans="2:10" x14ac:dyDescent="0.25">
      <c r="B251" t="s">
        <v>922</v>
      </c>
      <c r="C251" t="s">
        <v>816</v>
      </c>
      <c r="D251" t="s">
        <v>417</v>
      </c>
      <c r="E251" t="s">
        <v>923</v>
      </c>
      <c r="F251">
        <v>5.1585000000000001</v>
      </c>
      <c r="G251">
        <v>13.2</v>
      </c>
      <c r="H251">
        <v>4</v>
      </c>
      <c r="I251">
        <v>40</v>
      </c>
      <c r="J251">
        <v>59</v>
      </c>
    </row>
    <row r="252" spans="2:10" x14ac:dyDescent="0.25">
      <c r="B252" t="s">
        <v>924</v>
      </c>
      <c r="C252" t="s">
        <v>816</v>
      </c>
      <c r="D252" t="s">
        <v>417</v>
      </c>
      <c r="E252" t="s">
        <v>925</v>
      </c>
      <c r="F252">
        <v>2.601</v>
      </c>
      <c r="G252">
        <v>7.7</v>
      </c>
      <c r="H252">
        <v>3</v>
      </c>
      <c r="I252">
        <v>23</v>
      </c>
      <c r="J252">
        <v>35</v>
      </c>
    </row>
    <row r="253" spans="2:10" x14ac:dyDescent="0.25">
      <c r="B253" t="s">
        <v>926</v>
      </c>
      <c r="C253" t="s">
        <v>816</v>
      </c>
      <c r="D253" t="s">
        <v>492</v>
      </c>
      <c r="E253" t="s">
        <v>927</v>
      </c>
      <c r="F253">
        <v>1.2930999999999999</v>
      </c>
      <c r="G253">
        <v>4.4000000000000004</v>
      </c>
      <c r="H253">
        <v>1</v>
      </c>
      <c r="I253">
        <v>13</v>
      </c>
      <c r="J253">
        <v>20</v>
      </c>
    </row>
    <row r="254" spans="2:10" x14ac:dyDescent="0.25">
      <c r="B254" t="s">
        <v>928</v>
      </c>
      <c r="C254" t="s">
        <v>816</v>
      </c>
      <c r="D254" t="s">
        <v>492</v>
      </c>
      <c r="E254" t="s">
        <v>929</v>
      </c>
      <c r="F254">
        <v>0.62270000000000003</v>
      </c>
      <c r="G254">
        <v>1.5</v>
      </c>
      <c r="H254">
        <v>1</v>
      </c>
      <c r="I254">
        <v>5</v>
      </c>
      <c r="J254">
        <v>7</v>
      </c>
    </row>
    <row r="255" spans="2:10" x14ac:dyDescent="0.25">
      <c r="B255" t="s">
        <v>930</v>
      </c>
      <c r="C255" t="s">
        <v>816</v>
      </c>
      <c r="D255" t="s">
        <v>492</v>
      </c>
      <c r="E255" t="s">
        <v>931</v>
      </c>
      <c r="F255">
        <v>5.7717999999999998</v>
      </c>
      <c r="G255">
        <v>19.2</v>
      </c>
      <c r="H255">
        <v>6</v>
      </c>
      <c r="I255">
        <v>58</v>
      </c>
      <c r="J255">
        <v>86</v>
      </c>
    </row>
    <row r="256" spans="2:10" x14ac:dyDescent="0.25">
      <c r="B256" t="s">
        <v>932</v>
      </c>
      <c r="C256" t="s">
        <v>816</v>
      </c>
      <c r="D256" t="s">
        <v>492</v>
      </c>
      <c r="E256" t="s">
        <v>933</v>
      </c>
      <c r="F256">
        <v>2.4106000000000001</v>
      </c>
      <c r="G256">
        <v>9.4</v>
      </c>
      <c r="H256">
        <v>3</v>
      </c>
      <c r="I256">
        <v>28</v>
      </c>
      <c r="J256">
        <v>42</v>
      </c>
    </row>
    <row r="257" spans="2:10" x14ac:dyDescent="0.25">
      <c r="B257" t="s">
        <v>934</v>
      </c>
      <c r="C257" t="s">
        <v>816</v>
      </c>
      <c r="D257" t="s">
        <v>492</v>
      </c>
      <c r="E257" t="s">
        <v>935</v>
      </c>
      <c r="F257">
        <v>2.6204999999999998</v>
      </c>
      <c r="G257">
        <v>9.3000000000000007</v>
      </c>
      <c r="H257">
        <v>3</v>
      </c>
      <c r="I257">
        <v>28</v>
      </c>
      <c r="J257">
        <v>42</v>
      </c>
    </row>
    <row r="258" spans="2:10" x14ac:dyDescent="0.25">
      <c r="B258" t="s">
        <v>936</v>
      </c>
      <c r="C258" t="s">
        <v>816</v>
      </c>
      <c r="D258" t="s">
        <v>492</v>
      </c>
      <c r="E258" t="s">
        <v>937</v>
      </c>
      <c r="F258">
        <v>0.97970000000000002</v>
      </c>
      <c r="G258">
        <v>3.9</v>
      </c>
      <c r="H258">
        <v>1</v>
      </c>
      <c r="I258">
        <v>12</v>
      </c>
      <c r="J258">
        <v>18</v>
      </c>
    </row>
    <row r="259" spans="2:10" x14ac:dyDescent="0.25">
      <c r="B259" t="s">
        <v>938</v>
      </c>
      <c r="C259" t="s">
        <v>816</v>
      </c>
      <c r="D259" t="s">
        <v>492</v>
      </c>
      <c r="E259" t="s">
        <v>939</v>
      </c>
      <c r="F259">
        <v>0.53290000000000004</v>
      </c>
      <c r="G259">
        <v>1.6</v>
      </c>
      <c r="H259">
        <v>1</v>
      </c>
      <c r="I259">
        <v>5</v>
      </c>
      <c r="J259">
        <v>7</v>
      </c>
    </row>
    <row r="260" spans="2:10" x14ac:dyDescent="0.25">
      <c r="B260" t="s">
        <v>940</v>
      </c>
      <c r="C260" t="s">
        <v>816</v>
      </c>
      <c r="D260" t="s">
        <v>492</v>
      </c>
      <c r="E260" t="s">
        <v>941</v>
      </c>
      <c r="F260">
        <v>1.2947</v>
      </c>
      <c r="G260">
        <v>5</v>
      </c>
      <c r="H260">
        <v>2</v>
      </c>
      <c r="I260">
        <v>15</v>
      </c>
      <c r="J260">
        <v>23</v>
      </c>
    </row>
    <row r="261" spans="2:10" x14ac:dyDescent="0.25">
      <c r="B261" t="s">
        <v>942</v>
      </c>
      <c r="C261" t="s">
        <v>816</v>
      </c>
      <c r="D261" t="s">
        <v>492</v>
      </c>
      <c r="E261" t="s">
        <v>943</v>
      </c>
      <c r="F261">
        <v>0.27329999999999999</v>
      </c>
      <c r="G261">
        <v>1.6</v>
      </c>
      <c r="H261">
        <v>1</v>
      </c>
      <c r="I261">
        <v>5</v>
      </c>
      <c r="J261">
        <v>7</v>
      </c>
    </row>
    <row r="262" spans="2:10" x14ac:dyDescent="0.25">
      <c r="B262" t="s">
        <v>944</v>
      </c>
      <c r="C262" t="s">
        <v>816</v>
      </c>
      <c r="D262" t="s">
        <v>492</v>
      </c>
      <c r="E262" t="s">
        <v>945</v>
      </c>
      <c r="F262">
        <v>3.7557</v>
      </c>
      <c r="G262">
        <v>14.3</v>
      </c>
      <c r="H262">
        <v>5</v>
      </c>
      <c r="I262">
        <v>43</v>
      </c>
      <c r="J262">
        <v>64</v>
      </c>
    </row>
    <row r="263" spans="2:10" x14ac:dyDescent="0.25">
      <c r="B263" t="s">
        <v>946</v>
      </c>
      <c r="C263" t="s">
        <v>816</v>
      </c>
      <c r="D263" t="s">
        <v>492</v>
      </c>
      <c r="E263" t="s">
        <v>947</v>
      </c>
      <c r="F263">
        <v>1.9244000000000001</v>
      </c>
      <c r="G263">
        <v>7.1</v>
      </c>
      <c r="H263">
        <v>2</v>
      </c>
      <c r="I263">
        <v>21</v>
      </c>
      <c r="J263">
        <v>32</v>
      </c>
    </row>
    <row r="264" spans="2:10" x14ac:dyDescent="0.25">
      <c r="B264" t="s">
        <v>948</v>
      </c>
      <c r="C264" t="s">
        <v>816</v>
      </c>
      <c r="D264" t="s">
        <v>492</v>
      </c>
      <c r="E264" t="s">
        <v>949</v>
      </c>
      <c r="F264">
        <v>1.018</v>
      </c>
      <c r="G264">
        <v>4.5999999999999996</v>
      </c>
      <c r="H264">
        <v>2</v>
      </c>
      <c r="I264">
        <v>14</v>
      </c>
      <c r="J264">
        <v>21</v>
      </c>
    </row>
    <row r="265" spans="2:10" x14ac:dyDescent="0.25">
      <c r="B265" t="s">
        <v>950</v>
      </c>
      <c r="C265" t="s">
        <v>816</v>
      </c>
      <c r="D265" t="s">
        <v>492</v>
      </c>
      <c r="E265" t="s">
        <v>951</v>
      </c>
      <c r="F265">
        <v>1.4107000000000001</v>
      </c>
      <c r="G265">
        <v>4.8</v>
      </c>
      <c r="H265">
        <v>2</v>
      </c>
      <c r="I265">
        <v>14</v>
      </c>
      <c r="J265">
        <v>22</v>
      </c>
    </row>
    <row r="266" spans="2:10" x14ac:dyDescent="0.25">
      <c r="B266" t="s">
        <v>952</v>
      </c>
      <c r="C266" t="s">
        <v>816</v>
      </c>
      <c r="D266" t="s">
        <v>492</v>
      </c>
      <c r="E266" t="s">
        <v>953</v>
      </c>
      <c r="F266">
        <v>0.9093</v>
      </c>
      <c r="G266">
        <v>2.8</v>
      </c>
      <c r="H266">
        <v>1</v>
      </c>
      <c r="I266">
        <v>8</v>
      </c>
      <c r="J266">
        <v>13</v>
      </c>
    </row>
    <row r="267" spans="2:10" x14ac:dyDescent="0.25">
      <c r="B267" t="s">
        <v>954</v>
      </c>
      <c r="C267" t="s">
        <v>816</v>
      </c>
      <c r="D267" t="s">
        <v>492</v>
      </c>
      <c r="E267" t="s">
        <v>955</v>
      </c>
      <c r="F267">
        <v>1.2461</v>
      </c>
      <c r="G267">
        <v>4.0999999999999996</v>
      </c>
      <c r="H267">
        <v>1</v>
      </c>
      <c r="I267">
        <v>12</v>
      </c>
      <c r="J267">
        <v>18</v>
      </c>
    </row>
    <row r="268" spans="2:10" x14ac:dyDescent="0.25">
      <c r="B268" t="s">
        <v>956</v>
      </c>
      <c r="C268" t="s">
        <v>816</v>
      </c>
      <c r="D268" t="s">
        <v>492</v>
      </c>
      <c r="E268" t="s">
        <v>957</v>
      </c>
      <c r="F268">
        <v>0.3337</v>
      </c>
      <c r="G268">
        <v>1.4</v>
      </c>
      <c r="H268">
        <v>1</v>
      </c>
      <c r="I268">
        <v>4</v>
      </c>
      <c r="J268">
        <v>6</v>
      </c>
    </row>
    <row r="269" spans="2:10" x14ac:dyDescent="0.25">
      <c r="B269" t="s">
        <v>958</v>
      </c>
      <c r="C269" t="s">
        <v>816</v>
      </c>
      <c r="D269" t="s">
        <v>492</v>
      </c>
      <c r="E269" t="s">
        <v>959</v>
      </c>
      <c r="F269">
        <v>1.1052999999999999</v>
      </c>
      <c r="G269">
        <v>4.0999999999999996</v>
      </c>
      <c r="H269">
        <v>1</v>
      </c>
      <c r="I269">
        <v>12</v>
      </c>
      <c r="J269">
        <v>18</v>
      </c>
    </row>
    <row r="270" spans="2:10" x14ac:dyDescent="0.25">
      <c r="B270" t="s">
        <v>960</v>
      </c>
      <c r="C270" t="s">
        <v>816</v>
      </c>
      <c r="D270" t="s">
        <v>492</v>
      </c>
      <c r="E270" t="s">
        <v>961</v>
      </c>
      <c r="F270">
        <v>0.2177</v>
      </c>
      <c r="G270">
        <v>1.2</v>
      </c>
      <c r="H270">
        <v>1</v>
      </c>
      <c r="I270">
        <v>4</v>
      </c>
      <c r="J270">
        <v>5</v>
      </c>
    </row>
    <row r="271" spans="2:10" x14ac:dyDescent="0.25">
      <c r="B271" t="s">
        <v>962</v>
      </c>
      <c r="C271" t="s">
        <v>816</v>
      </c>
      <c r="D271" t="s">
        <v>492</v>
      </c>
      <c r="E271" t="s">
        <v>963</v>
      </c>
      <c r="F271">
        <v>0.53269999999999995</v>
      </c>
      <c r="G271">
        <v>1.8</v>
      </c>
      <c r="H271">
        <v>1</v>
      </c>
      <c r="I271">
        <v>5</v>
      </c>
      <c r="J271">
        <v>8</v>
      </c>
    </row>
    <row r="272" spans="2:10" x14ac:dyDescent="0.25">
      <c r="B272" t="s">
        <v>964</v>
      </c>
      <c r="C272" t="s">
        <v>816</v>
      </c>
      <c r="D272" t="s">
        <v>492</v>
      </c>
      <c r="E272" t="s">
        <v>965</v>
      </c>
      <c r="F272">
        <v>1.49</v>
      </c>
      <c r="G272">
        <v>4.9000000000000004</v>
      </c>
      <c r="H272">
        <v>2</v>
      </c>
      <c r="I272">
        <v>15</v>
      </c>
      <c r="J272">
        <v>22</v>
      </c>
    </row>
    <row r="273" spans="2:10" x14ac:dyDescent="0.25">
      <c r="B273" t="s">
        <v>966</v>
      </c>
      <c r="C273" t="s">
        <v>816</v>
      </c>
      <c r="D273" t="s">
        <v>492</v>
      </c>
      <c r="E273" t="s">
        <v>967</v>
      </c>
      <c r="F273">
        <v>0.1699</v>
      </c>
      <c r="G273">
        <v>1.1000000000000001</v>
      </c>
      <c r="H273">
        <v>1</v>
      </c>
      <c r="I273">
        <v>3</v>
      </c>
      <c r="J273">
        <v>5</v>
      </c>
    </row>
    <row r="274" spans="2:10" x14ac:dyDescent="0.25">
      <c r="B274" t="s">
        <v>968</v>
      </c>
      <c r="C274" t="s">
        <v>816</v>
      </c>
      <c r="D274" t="s">
        <v>492</v>
      </c>
      <c r="E274" t="s">
        <v>969</v>
      </c>
      <c r="F274">
        <v>1.0507</v>
      </c>
      <c r="G274">
        <v>3.6</v>
      </c>
      <c r="H274">
        <v>1</v>
      </c>
      <c r="I274">
        <v>11</v>
      </c>
      <c r="J274">
        <v>16</v>
      </c>
    </row>
    <row r="275" spans="2:10" x14ac:dyDescent="0.25">
      <c r="B275" t="s">
        <v>970</v>
      </c>
      <c r="C275" t="s">
        <v>816</v>
      </c>
      <c r="D275" t="s">
        <v>492</v>
      </c>
      <c r="E275" t="s">
        <v>971</v>
      </c>
      <c r="F275">
        <v>0.377</v>
      </c>
      <c r="G275">
        <v>1.5</v>
      </c>
      <c r="H275">
        <v>1</v>
      </c>
      <c r="I275">
        <v>5</v>
      </c>
      <c r="J275">
        <v>7</v>
      </c>
    </row>
    <row r="276" spans="2:10" x14ac:dyDescent="0.25">
      <c r="B276" t="s">
        <v>972</v>
      </c>
      <c r="C276" t="s">
        <v>816</v>
      </c>
      <c r="D276" t="s">
        <v>492</v>
      </c>
      <c r="E276" t="s">
        <v>973</v>
      </c>
      <c r="F276">
        <v>1.3461000000000001</v>
      </c>
      <c r="G276">
        <v>5.2</v>
      </c>
      <c r="H276">
        <v>2</v>
      </c>
      <c r="I276">
        <v>16</v>
      </c>
      <c r="J276">
        <v>23</v>
      </c>
    </row>
    <row r="277" spans="2:10" x14ac:dyDescent="0.25">
      <c r="B277" t="s">
        <v>974</v>
      </c>
      <c r="C277" t="s">
        <v>816</v>
      </c>
      <c r="D277" t="s">
        <v>492</v>
      </c>
      <c r="E277" t="s">
        <v>975</v>
      </c>
      <c r="F277">
        <v>0.36199999999999999</v>
      </c>
      <c r="G277">
        <v>1.5</v>
      </c>
      <c r="H277">
        <v>1</v>
      </c>
      <c r="I277">
        <v>5</v>
      </c>
      <c r="J277">
        <v>7</v>
      </c>
    </row>
    <row r="278" spans="2:10" x14ac:dyDescent="0.25">
      <c r="B278" t="s">
        <v>976</v>
      </c>
      <c r="C278" t="s">
        <v>816</v>
      </c>
      <c r="D278" t="s">
        <v>492</v>
      </c>
      <c r="E278" t="s">
        <v>977</v>
      </c>
      <c r="F278">
        <v>0.43180000000000002</v>
      </c>
      <c r="G278">
        <v>1.9</v>
      </c>
      <c r="H278">
        <v>1</v>
      </c>
      <c r="I278">
        <v>6</v>
      </c>
      <c r="J278">
        <v>9</v>
      </c>
    </row>
    <row r="279" spans="2:10" x14ac:dyDescent="0.25">
      <c r="B279" t="s">
        <v>978</v>
      </c>
      <c r="C279" t="s">
        <v>816</v>
      </c>
      <c r="D279" t="s">
        <v>492</v>
      </c>
      <c r="E279" t="s">
        <v>979</v>
      </c>
      <c r="F279">
        <v>0.1404</v>
      </c>
      <c r="G279">
        <v>1.1000000000000001</v>
      </c>
      <c r="H279">
        <v>1</v>
      </c>
      <c r="I279">
        <v>3</v>
      </c>
      <c r="J279">
        <v>5</v>
      </c>
    </row>
    <row r="280" spans="2:10" x14ac:dyDescent="0.25">
      <c r="B280" t="s">
        <v>980</v>
      </c>
      <c r="C280" t="s">
        <v>816</v>
      </c>
      <c r="D280" t="s">
        <v>492</v>
      </c>
      <c r="E280" t="s">
        <v>981</v>
      </c>
      <c r="F280">
        <v>2.1415999999999999</v>
      </c>
      <c r="G280">
        <v>6.7</v>
      </c>
      <c r="H280">
        <v>2</v>
      </c>
      <c r="I280">
        <v>20</v>
      </c>
      <c r="J280">
        <v>30</v>
      </c>
    </row>
    <row r="281" spans="2:10" x14ac:dyDescent="0.25">
      <c r="B281" t="s">
        <v>982</v>
      </c>
      <c r="C281" t="s">
        <v>816</v>
      </c>
      <c r="D281" t="s">
        <v>492</v>
      </c>
      <c r="E281" t="s">
        <v>983</v>
      </c>
      <c r="F281">
        <v>0.75980000000000003</v>
      </c>
      <c r="G281">
        <v>2.6</v>
      </c>
      <c r="H281">
        <v>1</v>
      </c>
      <c r="I281">
        <v>8</v>
      </c>
      <c r="J281">
        <v>12</v>
      </c>
    </row>
    <row r="282" spans="2:10" x14ac:dyDescent="0.25">
      <c r="B282" t="s">
        <v>984</v>
      </c>
      <c r="C282" t="s">
        <v>816</v>
      </c>
      <c r="D282" t="s">
        <v>492</v>
      </c>
      <c r="E282" t="s">
        <v>985</v>
      </c>
      <c r="F282">
        <v>1.2393000000000001</v>
      </c>
      <c r="G282">
        <v>4.2</v>
      </c>
      <c r="H282">
        <v>1</v>
      </c>
      <c r="I282">
        <v>13</v>
      </c>
      <c r="J282">
        <v>19</v>
      </c>
    </row>
    <row r="283" spans="2:10" x14ac:dyDescent="0.25">
      <c r="B283" t="s">
        <v>986</v>
      </c>
      <c r="C283" t="s">
        <v>816</v>
      </c>
      <c r="D283" t="s">
        <v>492</v>
      </c>
      <c r="E283" t="s">
        <v>987</v>
      </c>
      <c r="F283">
        <v>0.35770000000000002</v>
      </c>
      <c r="G283">
        <v>1.4</v>
      </c>
      <c r="H283">
        <v>1</v>
      </c>
      <c r="I283">
        <v>4</v>
      </c>
      <c r="J283">
        <v>6</v>
      </c>
    </row>
    <row r="284" spans="2:10" x14ac:dyDescent="0.25">
      <c r="B284" t="s">
        <v>988</v>
      </c>
      <c r="C284" t="s">
        <v>989</v>
      </c>
      <c r="D284" t="s">
        <v>417</v>
      </c>
      <c r="E284" t="s">
        <v>990</v>
      </c>
      <c r="F284">
        <v>11.0199</v>
      </c>
      <c r="G284">
        <v>21.7</v>
      </c>
      <c r="H284">
        <v>7</v>
      </c>
      <c r="I284">
        <v>65</v>
      </c>
      <c r="J284">
        <v>98</v>
      </c>
    </row>
    <row r="285" spans="2:10" x14ac:dyDescent="0.25">
      <c r="B285" t="s">
        <v>991</v>
      </c>
      <c r="C285" t="s">
        <v>989</v>
      </c>
      <c r="D285" t="s">
        <v>417</v>
      </c>
      <c r="E285" t="s">
        <v>992</v>
      </c>
      <c r="F285">
        <v>6.9561999999999999</v>
      </c>
      <c r="G285">
        <v>12.5</v>
      </c>
      <c r="H285">
        <v>4</v>
      </c>
      <c r="I285">
        <v>38</v>
      </c>
      <c r="J285">
        <v>56</v>
      </c>
    </row>
    <row r="286" spans="2:10" x14ac:dyDescent="0.25">
      <c r="B286" t="s">
        <v>993</v>
      </c>
      <c r="C286" t="s">
        <v>989</v>
      </c>
      <c r="D286" t="s">
        <v>417</v>
      </c>
      <c r="E286" t="s">
        <v>994</v>
      </c>
      <c r="F286">
        <v>4.9641000000000002</v>
      </c>
      <c r="G286">
        <v>7</v>
      </c>
      <c r="H286">
        <v>2</v>
      </c>
      <c r="I286">
        <v>21</v>
      </c>
      <c r="J286">
        <v>32</v>
      </c>
    </row>
    <row r="287" spans="2:10" x14ac:dyDescent="0.25">
      <c r="B287" t="s">
        <v>995</v>
      </c>
      <c r="C287" t="s">
        <v>989</v>
      </c>
      <c r="D287" t="s">
        <v>417</v>
      </c>
      <c r="E287" t="s">
        <v>996</v>
      </c>
      <c r="F287">
        <v>9.7125000000000004</v>
      </c>
      <c r="G287">
        <v>21.3</v>
      </c>
      <c r="H287">
        <v>7</v>
      </c>
      <c r="I287">
        <v>64</v>
      </c>
      <c r="J287">
        <v>96</v>
      </c>
    </row>
    <row r="288" spans="2:10" x14ac:dyDescent="0.25">
      <c r="B288" t="s">
        <v>997</v>
      </c>
      <c r="C288" t="s">
        <v>989</v>
      </c>
      <c r="D288" t="s">
        <v>417</v>
      </c>
      <c r="E288" t="s">
        <v>998</v>
      </c>
      <c r="F288">
        <v>5.0202</v>
      </c>
      <c r="G288">
        <v>9.5</v>
      </c>
      <c r="H288">
        <v>3</v>
      </c>
      <c r="I288">
        <v>29</v>
      </c>
      <c r="J288">
        <v>43</v>
      </c>
    </row>
    <row r="289" spans="2:10" x14ac:dyDescent="0.25">
      <c r="B289" t="s">
        <v>999</v>
      </c>
      <c r="C289" t="s">
        <v>989</v>
      </c>
      <c r="D289" t="s">
        <v>417</v>
      </c>
      <c r="E289" t="s">
        <v>1000</v>
      </c>
      <c r="F289">
        <v>2.9037000000000002</v>
      </c>
      <c r="G289">
        <v>4.8</v>
      </c>
      <c r="H289">
        <v>2</v>
      </c>
      <c r="I289">
        <v>14</v>
      </c>
      <c r="J289">
        <v>22</v>
      </c>
    </row>
    <row r="290" spans="2:10" x14ac:dyDescent="0.25">
      <c r="B290" t="s">
        <v>1001</v>
      </c>
      <c r="C290" t="s">
        <v>989</v>
      </c>
      <c r="D290" t="s">
        <v>417</v>
      </c>
      <c r="E290" t="s">
        <v>1002</v>
      </c>
      <c r="F290">
        <v>10.1264</v>
      </c>
      <c r="G290">
        <v>17.600000000000001</v>
      </c>
      <c r="H290">
        <v>6</v>
      </c>
      <c r="I290">
        <v>53</v>
      </c>
      <c r="J290">
        <v>79</v>
      </c>
    </row>
    <row r="291" spans="2:10" x14ac:dyDescent="0.25">
      <c r="B291" t="s">
        <v>1003</v>
      </c>
      <c r="C291" t="s">
        <v>989</v>
      </c>
      <c r="D291" t="s">
        <v>417</v>
      </c>
      <c r="E291" t="s">
        <v>1004</v>
      </c>
      <c r="F291">
        <v>3.9998</v>
      </c>
      <c r="G291">
        <v>6.7</v>
      </c>
      <c r="H291">
        <v>2</v>
      </c>
      <c r="I291">
        <v>20</v>
      </c>
      <c r="J291">
        <v>30</v>
      </c>
    </row>
    <row r="292" spans="2:10" x14ac:dyDescent="0.25">
      <c r="B292" t="s">
        <v>1005</v>
      </c>
      <c r="C292" t="s">
        <v>989</v>
      </c>
      <c r="D292" t="s">
        <v>417</v>
      </c>
      <c r="E292" t="s">
        <v>1006</v>
      </c>
      <c r="F292">
        <v>2.1335999999999999</v>
      </c>
      <c r="G292">
        <v>2.6</v>
      </c>
      <c r="H292">
        <v>1</v>
      </c>
      <c r="I292">
        <v>8</v>
      </c>
      <c r="J292">
        <v>12</v>
      </c>
    </row>
    <row r="293" spans="2:10" x14ac:dyDescent="0.25">
      <c r="B293" t="s">
        <v>1007</v>
      </c>
      <c r="C293" t="s">
        <v>989</v>
      </c>
      <c r="D293" t="s">
        <v>417</v>
      </c>
      <c r="E293" t="s">
        <v>1008</v>
      </c>
      <c r="F293">
        <v>5.8977000000000004</v>
      </c>
      <c r="G293">
        <v>12.9</v>
      </c>
      <c r="H293">
        <v>4</v>
      </c>
      <c r="I293">
        <v>39</v>
      </c>
      <c r="J293">
        <v>58</v>
      </c>
    </row>
    <row r="294" spans="2:10" x14ac:dyDescent="0.25">
      <c r="B294" t="s">
        <v>1009</v>
      </c>
      <c r="C294" t="s">
        <v>989</v>
      </c>
      <c r="D294" t="s">
        <v>417</v>
      </c>
      <c r="E294" t="s">
        <v>1010</v>
      </c>
      <c r="F294">
        <v>2.9788000000000001</v>
      </c>
      <c r="G294">
        <v>5.8</v>
      </c>
      <c r="H294">
        <v>2</v>
      </c>
      <c r="I294">
        <v>17</v>
      </c>
      <c r="J294">
        <v>26</v>
      </c>
    </row>
    <row r="295" spans="2:10" x14ac:dyDescent="0.25">
      <c r="B295" t="s">
        <v>1011</v>
      </c>
      <c r="C295" t="s">
        <v>989</v>
      </c>
      <c r="D295" t="s">
        <v>417</v>
      </c>
      <c r="E295" t="s">
        <v>1012</v>
      </c>
      <c r="F295">
        <v>1.7419</v>
      </c>
      <c r="G295">
        <v>2.6</v>
      </c>
      <c r="H295">
        <v>1</v>
      </c>
      <c r="I295">
        <v>8</v>
      </c>
      <c r="J295">
        <v>12</v>
      </c>
    </row>
    <row r="296" spans="2:10" x14ac:dyDescent="0.25">
      <c r="B296" t="s">
        <v>1013</v>
      </c>
      <c r="C296" t="s">
        <v>989</v>
      </c>
      <c r="D296" t="s">
        <v>417</v>
      </c>
      <c r="E296" t="s">
        <v>1014</v>
      </c>
      <c r="F296">
        <v>4.3150000000000004</v>
      </c>
      <c r="G296">
        <v>9.1999999999999993</v>
      </c>
      <c r="H296">
        <v>3</v>
      </c>
      <c r="I296">
        <v>28</v>
      </c>
      <c r="J296">
        <v>41</v>
      </c>
    </row>
    <row r="297" spans="2:10" x14ac:dyDescent="0.25">
      <c r="B297" t="s">
        <v>1015</v>
      </c>
      <c r="C297" t="s">
        <v>989</v>
      </c>
      <c r="D297" t="s">
        <v>417</v>
      </c>
      <c r="E297" t="s">
        <v>1016</v>
      </c>
      <c r="F297">
        <v>2.2574000000000001</v>
      </c>
      <c r="G297">
        <v>3.8</v>
      </c>
      <c r="H297">
        <v>1</v>
      </c>
      <c r="I297">
        <v>11</v>
      </c>
      <c r="J297">
        <v>17</v>
      </c>
    </row>
    <row r="298" spans="2:10" x14ac:dyDescent="0.25">
      <c r="B298" t="s">
        <v>1017</v>
      </c>
      <c r="C298" t="s">
        <v>989</v>
      </c>
      <c r="D298" t="s">
        <v>417</v>
      </c>
      <c r="E298" t="s">
        <v>1018</v>
      </c>
      <c r="F298">
        <v>2.2042000000000002</v>
      </c>
      <c r="G298">
        <v>3.5</v>
      </c>
      <c r="H298">
        <v>1</v>
      </c>
      <c r="I298">
        <v>11</v>
      </c>
      <c r="J298">
        <v>16</v>
      </c>
    </row>
    <row r="299" spans="2:10" x14ac:dyDescent="0.25">
      <c r="B299" t="s">
        <v>1019</v>
      </c>
      <c r="C299" t="s">
        <v>989</v>
      </c>
      <c r="D299" t="s">
        <v>417</v>
      </c>
      <c r="E299" t="s">
        <v>1020</v>
      </c>
      <c r="F299">
        <v>2.2330999999999999</v>
      </c>
      <c r="G299">
        <v>4.5999999999999996</v>
      </c>
      <c r="H299">
        <v>2</v>
      </c>
      <c r="I299">
        <v>14</v>
      </c>
      <c r="J299">
        <v>21</v>
      </c>
    </row>
    <row r="300" spans="2:10" x14ac:dyDescent="0.25">
      <c r="B300" t="s">
        <v>1021</v>
      </c>
      <c r="C300" t="s">
        <v>989</v>
      </c>
      <c r="D300" t="s">
        <v>417</v>
      </c>
      <c r="E300" t="s">
        <v>1022</v>
      </c>
      <c r="F300">
        <v>1.3337000000000001</v>
      </c>
      <c r="G300">
        <v>2</v>
      </c>
      <c r="H300">
        <v>1</v>
      </c>
      <c r="I300">
        <v>6</v>
      </c>
      <c r="J300">
        <v>9</v>
      </c>
    </row>
    <row r="301" spans="2:10" x14ac:dyDescent="0.25">
      <c r="B301" t="s">
        <v>1023</v>
      </c>
      <c r="C301" t="s">
        <v>989</v>
      </c>
      <c r="D301" t="s">
        <v>417</v>
      </c>
      <c r="E301" t="s">
        <v>1024</v>
      </c>
      <c r="F301">
        <v>2.1806000000000001</v>
      </c>
      <c r="G301">
        <v>3.7</v>
      </c>
      <c r="H301">
        <v>1</v>
      </c>
      <c r="I301">
        <v>11</v>
      </c>
      <c r="J301">
        <v>17</v>
      </c>
    </row>
    <row r="302" spans="2:10" x14ac:dyDescent="0.25">
      <c r="B302" t="s">
        <v>1025</v>
      </c>
      <c r="C302" t="s">
        <v>989</v>
      </c>
      <c r="D302" t="s">
        <v>417</v>
      </c>
      <c r="E302" t="s">
        <v>1026</v>
      </c>
      <c r="F302">
        <v>1.1880999999999999</v>
      </c>
      <c r="G302">
        <v>1.3</v>
      </c>
      <c r="H302">
        <v>1</v>
      </c>
      <c r="I302">
        <v>4</v>
      </c>
      <c r="J302">
        <v>6</v>
      </c>
    </row>
    <row r="303" spans="2:10" x14ac:dyDescent="0.25">
      <c r="B303" t="s">
        <v>1027</v>
      </c>
      <c r="C303" t="s">
        <v>989</v>
      </c>
      <c r="D303" t="s">
        <v>417</v>
      </c>
      <c r="E303" t="s">
        <v>1028</v>
      </c>
      <c r="F303">
        <v>1.5377000000000001</v>
      </c>
      <c r="G303">
        <v>4</v>
      </c>
      <c r="H303">
        <v>1</v>
      </c>
      <c r="I303">
        <v>12</v>
      </c>
      <c r="J303">
        <v>18</v>
      </c>
    </row>
    <row r="304" spans="2:10" x14ac:dyDescent="0.25">
      <c r="B304" t="s">
        <v>1029</v>
      </c>
      <c r="C304" t="s">
        <v>989</v>
      </c>
      <c r="D304" t="s">
        <v>417</v>
      </c>
      <c r="E304" t="s">
        <v>1030</v>
      </c>
      <c r="F304">
        <v>0.70750000000000002</v>
      </c>
      <c r="G304">
        <v>1.4</v>
      </c>
      <c r="H304">
        <v>1</v>
      </c>
      <c r="I304">
        <v>4</v>
      </c>
      <c r="J304">
        <v>6</v>
      </c>
    </row>
    <row r="305" spans="2:10" x14ac:dyDescent="0.25">
      <c r="B305" t="s">
        <v>1031</v>
      </c>
      <c r="C305" t="s">
        <v>989</v>
      </c>
      <c r="D305" t="s">
        <v>417</v>
      </c>
      <c r="E305" t="s">
        <v>1032</v>
      </c>
      <c r="F305">
        <v>6.5080999999999998</v>
      </c>
      <c r="G305">
        <v>16.7</v>
      </c>
      <c r="H305">
        <v>6</v>
      </c>
      <c r="I305">
        <v>50</v>
      </c>
      <c r="J305">
        <v>75</v>
      </c>
    </row>
    <row r="306" spans="2:10" x14ac:dyDescent="0.25">
      <c r="B306" t="s">
        <v>1033</v>
      </c>
      <c r="C306" t="s">
        <v>989</v>
      </c>
      <c r="D306" t="s">
        <v>417</v>
      </c>
      <c r="E306" t="s">
        <v>1034</v>
      </c>
      <c r="F306">
        <v>2.7037</v>
      </c>
      <c r="G306">
        <v>7.3</v>
      </c>
      <c r="H306">
        <v>2</v>
      </c>
      <c r="I306">
        <v>22</v>
      </c>
      <c r="J306">
        <v>33</v>
      </c>
    </row>
    <row r="307" spans="2:10" x14ac:dyDescent="0.25">
      <c r="B307" t="s">
        <v>1035</v>
      </c>
      <c r="C307" t="s">
        <v>989</v>
      </c>
      <c r="D307" t="s">
        <v>417</v>
      </c>
      <c r="E307" t="s">
        <v>1036</v>
      </c>
      <c r="F307">
        <v>1.69</v>
      </c>
      <c r="G307">
        <v>3.4</v>
      </c>
      <c r="H307">
        <v>1</v>
      </c>
      <c r="I307">
        <v>10</v>
      </c>
      <c r="J307">
        <v>15</v>
      </c>
    </row>
    <row r="308" spans="2:10" x14ac:dyDescent="0.25">
      <c r="B308" t="s">
        <v>1037</v>
      </c>
      <c r="C308" t="s">
        <v>989</v>
      </c>
      <c r="D308" t="s">
        <v>417</v>
      </c>
      <c r="E308" t="s">
        <v>1038</v>
      </c>
      <c r="F308">
        <v>14.794600000000001</v>
      </c>
      <c r="G308">
        <v>17.399999999999999</v>
      </c>
      <c r="H308">
        <v>6</v>
      </c>
      <c r="I308">
        <v>52</v>
      </c>
      <c r="J308">
        <v>78</v>
      </c>
    </row>
    <row r="309" spans="2:10" x14ac:dyDescent="0.25">
      <c r="B309" t="s">
        <v>1039</v>
      </c>
      <c r="C309" t="s">
        <v>989</v>
      </c>
      <c r="D309" t="s">
        <v>417</v>
      </c>
      <c r="E309" t="s">
        <v>1040</v>
      </c>
      <c r="F309">
        <v>2.5293999999999999</v>
      </c>
      <c r="G309">
        <v>7.3</v>
      </c>
      <c r="H309">
        <v>2</v>
      </c>
      <c r="I309">
        <v>22</v>
      </c>
      <c r="J309">
        <v>33</v>
      </c>
    </row>
    <row r="310" spans="2:10" x14ac:dyDescent="0.25">
      <c r="B310" t="s">
        <v>1041</v>
      </c>
      <c r="C310" t="s">
        <v>989</v>
      </c>
      <c r="D310" t="s">
        <v>417</v>
      </c>
      <c r="E310" t="s">
        <v>1042</v>
      </c>
      <c r="F310">
        <v>0.51370000000000005</v>
      </c>
      <c r="G310">
        <v>1.1000000000000001</v>
      </c>
      <c r="H310">
        <v>1</v>
      </c>
      <c r="I310">
        <v>3</v>
      </c>
      <c r="J310">
        <v>5</v>
      </c>
    </row>
    <row r="311" spans="2:10" x14ac:dyDescent="0.25">
      <c r="B311" t="s">
        <v>1043</v>
      </c>
      <c r="C311" t="s">
        <v>989</v>
      </c>
      <c r="D311" t="s">
        <v>417</v>
      </c>
      <c r="E311" t="s">
        <v>1044</v>
      </c>
      <c r="F311">
        <v>2.2873999999999999</v>
      </c>
      <c r="G311">
        <v>6.7</v>
      </c>
      <c r="H311">
        <v>2</v>
      </c>
      <c r="I311">
        <v>20</v>
      </c>
      <c r="J311">
        <v>30</v>
      </c>
    </row>
    <row r="312" spans="2:10" x14ac:dyDescent="0.25">
      <c r="B312" t="s">
        <v>1045</v>
      </c>
      <c r="C312" t="s">
        <v>989</v>
      </c>
      <c r="D312" t="s">
        <v>417</v>
      </c>
      <c r="E312" t="s">
        <v>1046</v>
      </c>
      <c r="F312">
        <v>0.99009999999999998</v>
      </c>
      <c r="G312">
        <v>2.6</v>
      </c>
      <c r="H312">
        <v>1</v>
      </c>
      <c r="I312">
        <v>8</v>
      </c>
      <c r="J312">
        <v>12</v>
      </c>
    </row>
    <row r="313" spans="2:10" x14ac:dyDescent="0.25">
      <c r="B313" t="s">
        <v>1047</v>
      </c>
      <c r="C313" t="s">
        <v>989</v>
      </c>
      <c r="D313" t="s">
        <v>417</v>
      </c>
      <c r="E313" t="s">
        <v>1048</v>
      </c>
      <c r="F313">
        <v>0.37769999999999998</v>
      </c>
      <c r="G313">
        <v>1.1000000000000001</v>
      </c>
      <c r="H313">
        <v>1</v>
      </c>
      <c r="I313">
        <v>3</v>
      </c>
      <c r="J313">
        <v>5</v>
      </c>
    </row>
    <row r="314" spans="2:10" x14ac:dyDescent="0.25">
      <c r="B314" t="s">
        <v>1049</v>
      </c>
      <c r="C314" t="s">
        <v>989</v>
      </c>
      <c r="D314" t="s">
        <v>417</v>
      </c>
      <c r="E314" t="s">
        <v>1050</v>
      </c>
      <c r="F314">
        <v>1.8119000000000001</v>
      </c>
      <c r="G314">
        <v>5.7</v>
      </c>
      <c r="H314">
        <v>2</v>
      </c>
      <c r="I314">
        <v>17</v>
      </c>
      <c r="J314">
        <v>26</v>
      </c>
    </row>
    <row r="315" spans="2:10" x14ac:dyDescent="0.25">
      <c r="B315" t="s">
        <v>1051</v>
      </c>
      <c r="C315" t="s">
        <v>989</v>
      </c>
      <c r="D315" t="s">
        <v>417</v>
      </c>
      <c r="E315" t="s">
        <v>1052</v>
      </c>
      <c r="F315">
        <v>0.45090000000000002</v>
      </c>
      <c r="G315">
        <v>1</v>
      </c>
      <c r="H315">
        <v>1</v>
      </c>
      <c r="I315">
        <v>3</v>
      </c>
      <c r="J315">
        <v>5</v>
      </c>
    </row>
    <row r="316" spans="2:10" x14ac:dyDescent="0.25">
      <c r="B316" t="s">
        <v>1053</v>
      </c>
      <c r="C316" t="s">
        <v>989</v>
      </c>
      <c r="D316" t="s">
        <v>492</v>
      </c>
      <c r="E316" t="s">
        <v>1054</v>
      </c>
      <c r="F316">
        <v>2.0802</v>
      </c>
      <c r="G316">
        <v>7.3</v>
      </c>
      <c r="H316">
        <v>2</v>
      </c>
      <c r="I316">
        <v>22</v>
      </c>
      <c r="J316">
        <v>33</v>
      </c>
    </row>
    <row r="317" spans="2:10" x14ac:dyDescent="0.25">
      <c r="B317" t="s">
        <v>1055</v>
      </c>
      <c r="C317" t="s">
        <v>989</v>
      </c>
      <c r="D317" t="s">
        <v>492</v>
      </c>
      <c r="E317" t="s">
        <v>1056</v>
      </c>
      <c r="F317">
        <v>0.55930000000000002</v>
      </c>
      <c r="G317">
        <v>2.2999999999999998</v>
      </c>
      <c r="H317">
        <v>1</v>
      </c>
      <c r="I317">
        <v>7</v>
      </c>
      <c r="J317">
        <v>10</v>
      </c>
    </row>
    <row r="318" spans="2:10" x14ac:dyDescent="0.25">
      <c r="B318" t="s">
        <v>1057</v>
      </c>
      <c r="C318" t="s">
        <v>989</v>
      </c>
      <c r="D318" t="s">
        <v>492</v>
      </c>
      <c r="E318" t="s">
        <v>1058</v>
      </c>
      <c r="F318">
        <v>1.1037999999999999</v>
      </c>
      <c r="G318">
        <v>4.2</v>
      </c>
      <c r="H318">
        <v>1</v>
      </c>
      <c r="I318">
        <v>13</v>
      </c>
      <c r="J318">
        <v>19</v>
      </c>
    </row>
    <row r="319" spans="2:10" x14ac:dyDescent="0.25">
      <c r="B319" t="s">
        <v>1059</v>
      </c>
      <c r="C319" t="s">
        <v>989</v>
      </c>
      <c r="D319" t="s">
        <v>492</v>
      </c>
      <c r="E319" t="s">
        <v>1060</v>
      </c>
      <c r="F319">
        <v>0.39029999999999998</v>
      </c>
      <c r="G319">
        <v>1.7</v>
      </c>
      <c r="H319">
        <v>1</v>
      </c>
      <c r="I319">
        <v>5</v>
      </c>
      <c r="J319">
        <v>8</v>
      </c>
    </row>
    <row r="320" spans="2:10" x14ac:dyDescent="0.25">
      <c r="B320" t="s">
        <v>1061</v>
      </c>
      <c r="C320" t="s">
        <v>989</v>
      </c>
      <c r="D320" t="s">
        <v>492</v>
      </c>
      <c r="E320" t="s">
        <v>1062</v>
      </c>
      <c r="F320">
        <v>0.1857</v>
      </c>
      <c r="G320">
        <v>1.2</v>
      </c>
      <c r="H320">
        <v>1</v>
      </c>
      <c r="I320">
        <v>4</v>
      </c>
      <c r="J320">
        <v>5</v>
      </c>
    </row>
    <row r="321" spans="2:10" x14ac:dyDescent="0.25">
      <c r="B321" t="s">
        <v>1063</v>
      </c>
      <c r="C321" t="s">
        <v>989</v>
      </c>
      <c r="D321" t="s">
        <v>492</v>
      </c>
      <c r="E321" t="s">
        <v>1064</v>
      </c>
      <c r="F321">
        <v>1.621</v>
      </c>
      <c r="G321">
        <v>6</v>
      </c>
      <c r="H321">
        <v>2</v>
      </c>
      <c r="I321">
        <v>18</v>
      </c>
      <c r="J321">
        <v>27</v>
      </c>
    </row>
    <row r="322" spans="2:10" x14ac:dyDescent="0.25">
      <c r="B322" t="s">
        <v>1065</v>
      </c>
      <c r="C322" t="s">
        <v>989</v>
      </c>
      <c r="D322" t="s">
        <v>492</v>
      </c>
      <c r="E322" t="s">
        <v>1066</v>
      </c>
      <c r="F322">
        <v>0.68120000000000003</v>
      </c>
      <c r="G322">
        <v>2.5</v>
      </c>
      <c r="H322">
        <v>1</v>
      </c>
      <c r="I322">
        <v>8</v>
      </c>
      <c r="J322">
        <v>11</v>
      </c>
    </row>
    <row r="323" spans="2:10" x14ac:dyDescent="0.25">
      <c r="B323" t="s">
        <v>1067</v>
      </c>
      <c r="C323" t="s">
        <v>989</v>
      </c>
      <c r="D323" t="s">
        <v>492</v>
      </c>
      <c r="E323" t="s">
        <v>1068</v>
      </c>
      <c r="F323">
        <v>0.72219999999999995</v>
      </c>
      <c r="G323">
        <v>2.6</v>
      </c>
      <c r="H323">
        <v>1</v>
      </c>
      <c r="I323">
        <v>8</v>
      </c>
      <c r="J323">
        <v>12</v>
      </c>
    </row>
    <row r="324" spans="2:10" x14ac:dyDescent="0.25">
      <c r="B324" t="s">
        <v>1069</v>
      </c>
      <c r="C324" t="s">
        <v>989</v>
      </c>
      <c r="D324" t="s">
        <v>492</v>
      </c>
      <c r="E324" t="s">
        <v>1070</v>
      </c>
      <c r="F324">
        <v>0.2016</v>
      </c>
      <c r="G324">
        <v>1.1000000000000001</v>
      </c>
      <c r="H324">
        <v>1</v>
      </c>
      <c r="I324">
        <v>3</v>
      </c>
      <c r="J324">
        <v>5</v>
      </c>
    </row>
    <row r="325" spans="2:10" x14ac:dyDescent="0.25">
      <c r="B325" t="s">
        <v>1071</v>
      </c>
      <c r="C325" t="s">
        <v>989</v>
      </c>
      <c r="D325" t="s">
        <v>492</v>
      </c>
      <c r="E325" t="s">
        <v>1072</v>
      </c>
      <c r="F325">
        <v>0.84809999999999997</v>
      </c>
      <c r="G325">
        <v>3.3</v>
      </c>
      <c r="H325">
        <v>1</v>
      </c>
      <c r="I325">
        <v>10</v>
      </c>
      <c r="J325">
        <v>15</v>
      </c>
    </row>
    <row r="326" spans="2:10" x14ac:dyDescent="0.25">
      <c r="B326" t="s">
        <v>1073</v>
      </c>
      <c r="C326" t="s">
        <v>989</v>
      </c>
      <c r="D326" t="s">
        <v>492</v>
      </c>
      <c r="E326" t="s">
        <v>1074</v>
      </c>
      <c r="F326">
        <v>0.25440000000000002</v>
      </c>
      <c r="G326">
        <v>1.3</v>
      </c>
      <c r="H326">
        <v>1</v>
      </c>
      <c r="I326">
        <v>4</v>
      </c>
      <c r="J326">
        <v>6</v>
      </c>
    </row>
    <row r="327" spans="2:10" x14ac:dyDescent="0.25">
      <c r="B327" t="s">
        <v>1075</v>
      </c>
      <c r="C327" t="s">
        <v>989</v>
      </c>
      <c r="D327" t="s">
        <v>492</v>
      </c>
      <c r="E327" t="s">
        <v>1076</v>
      </c>
      <c r="F327">
        <v>1.4845999999999999</v>
      </c>
      <c r="G327">
        <v>5.8</v>
      </c>
      <c r="H327">
        <v>2</v>
      </c>
      <c r="I327">
        <v>17</v>
      </c>
      <c r="J327">
        <v>26</v>
      </c>
    </row>
    <row r="328" spans="2:10" x14ac:dyDescent="0.25">
      <c r="B328" t="s">
        <v>1077</v>
      </c>
      <c r="C328" t="s">
        <v>989</v>
      </c>
      <c r="D328" t="s">
        <v>492</v>
      </c>
      <c r="E328" t="s">
        <v>1078</v>
      </c>
      <c r="F328">
        <v>0.74709999999999999</v>
      </c>
      <c r="G328">
        <v>2.9</v>
      </c>
      <c r="H328">
        <v>1</v>
      </c>
      <c r="I328">
        <v>9</v>
      </c>
      <c r="J328">
        <v>13</v>
      </c>
    </row>
    <row r="329" spans="2:10" x14ac:dyDescent="0.25">
      <c r="B329" t="s">
        <v>1079</v>
      </c>
      <c r="C329" t="s">
        <v>989</v>
      </c>
      <c r="D329" t="s">
        <v>492</v>
      </c>
      <c r="E329" t="s">
        <v>1080</v>
      </c>
      <c r="F329">
        <v>0.27279999999999999</v>
      </c>
      <c r="G329">
        <v>1.3</v>
      </c>
      <c r="H329">
        <v>1</v>
      </c>
      <c r="I329">
        <v>4</v>
      </c>
      <c r="J329">
        <v>6</v>
      </c>
    </row>
    <row r="330" spans="2:10" x14ac:dyDescent="0.25">
      <c r="B330" t="s">
        <v>1081</v>
      </c>
      <c r="C330" t="s">
        <v>1082</v>
      </c>
      <c r="D330" t="s">
        <v>417</v>
      </c>
      <c r="E330" t="s">
        <v>1083</v>
      </c>
      <c r="F330">
        <v>10.2498</v>
      </c>
      <c r="G330">
        <v>17.8</v>
      </c>
      <c r="H330">
        <v>6</v>
      </c>
      <c r="I330">
        <v>53</v>
      </c>
      <c r="J330">
        <v>80</v>
      </c>
    </row>
    <row r="331" spans="2:10" x14ac:dyDescent="0.25">
      <c r="B331" t="s">
        <v>1084</v>
      </c>
      <c r="C331" t="s">
        <v>1082</v>
      </c>
      <c r="D331" t="s">
        <v>417</v>
      </c>
      <c r="E331" t="s">
        <v>1085</v>
      </c>
      <c r="F331">
        <v>5.0022000000000002</v>
      </c>
      <c r="G331">
        <v>7.2</v>
      </c>
      <c r="H331">
        <v>2</v>
      </c>
      <c r="I331">
        <v>22</v>
      </c>
      <c r="J331">
        <v>32</v>
      </c>
    </row>
    <row r="332" spans="2:10" x14ac:dyDescent="0.25">
      <c r="B332" t="s">
        <v>1086</v>
      </c>
      <c r="C332" t="s">
        <v>1082</v>
      </c>
      <c r="D332" t="s">
        <v>417</v>
      </c>
      <c r="E332" t="s">
        <v>1087</v>
      </c>
      <c r="F332">
        <v>2.0173000000000001</v>
      </c>
      <c r="G332">
        <v>2.8</v>
      </c>
      <c r="H332">
        <v>1</v>
      </c>
      <c r="I332">
        <v>8</v>
      </c>
      <c r="J332">
        <v>13</v>
      </c>
    </row>
    <row r="333" spans="2:10" x14ac:dyDescent="0.25">
      <c r="B333" t="s">
        <v>1088</v>
      </c>
      <c r="C333" t="s">
        <v>1082</v>
      </c>
      <c r="D333" t="s">
        <v>417</v>
      </c>
      <c r="E333" t="s">
        <v>1089</v>
      </c>
      <c r="F333">
        <v>8.4663000000000004</v>
      </c>
      <c r="G333">
        <v>21.5</v>
      </c>
      <c r="H333">
        <v>7</v>
      </c>
      <c r="I333">
        <v>65</v>
      </c>
      <c r="J333">
        <v>97</v>
      </c>
    </row>
    <row r="334" spans="2:10" x14ac:dyDescent="0.25">
      <c r="B334" t="s">
        <v>1090</v>
      </c>
      <c r="C334" t="s">
        <v>1082</v>
      </c>
      <c r="D334" t="s">
        <v>417</v>
      </c>
      <c r="E334" t="s">
        <v>1091</v>
      </c>
      <c r="F334">
        <v>4.6623999999999999</v>
      </c>
      <c r="G334">
        <v>10.7</v>
      </c>
      <c r="H334">
        <v>4</v>
      </c>
      <c r="I334">
        <v>32</v>
      </c>
      <c r="J334">
        <v>48</v>
      </c>
    </row>
    <row r="335" spans="2:10" x14ac:dyDescent="0.25">
      <c r="B335" t="s">
        <v>1092</v>
      </c>
      <c r="C335" t="s">
        <v>1082</v>
      </c>
      <c r="D335" t="s">
        <v>417</v>
      </c>
      <c r="E335" t="s">
        <v>1093</v>
      </c>
      <c r="F335">
        <v>2.2856000000000001</v>
      </c>
      <c r="G335">
        <v>4.9000000000000004</v>
      </c>
      <c r="H335">
        <v>2</v>
      </c>
      <c r="I335">
        <v>15</v>
      </c>
      <c r="J335">
        <v>22</v>
      </c>
    </row>
    <row r="336" spans="2:10" x14ac:dyDescent="0.25">
      <c r="B336" t="s">
        <v>1094</v>
      </c>
      <c r="C336" t="s">
        <v>1082</v>
      </c>
      <c r="D336" t="s">
        <v>417</v>
      </c>
      <c r="E336" t="s">
        <v>1095</v>
      </c>
      <c r="F336">
        <v>5.2159000000000004</v>
      </c>
      <c r="G336">
        <v>11.4</v>
      </c>
      <c r="H336">
        <v>4</v>
      </c>
      <c r="I336">
        <v>34</v>
      </c>
      <c r="J336">
        <v>51</v>
      </c>
    </row>
    <row r="337" spans="2:10" x14ac:dyDescent="0.25">
      <c r="B337" t="s">
        <v>1096</v>
      </c>
      <c r="C337" t="s">
        <v>1082</v>
      </c>
      <c r="D337" t="s">
        <v>417</v>
      </c>
      <c r="E337" t="s">
        <v>1097</v>
      </c>
      <c r="F337">
        <v>1.9646999999999999</v>
      </c>
      <c r="G337">
        <v>3.8</v>
      </c>
      <c r="H337">
        <v>1</v>
      </c>
      <c r="I337">
        <v>11</v>
      </c>
      <c r="J337">
        <v>17</v>
      </c>
    </row>
    <row r="338" spans="2:10" x14ac:dyDescent="0.25">
      <c r="B338" t="s">
        <v>1098</v>
      </c>
      <c r="C338" t="s">
        <v>1082</v>
      </c>
      <c r="D338" t="s">
        <v>417</v>
      </c>
      <c r="E338" t="s">
        <v>1099</v>
      </c>
      <c r="F338">
        <v>0.77600000000000002</v>
      </c>
      <c r="G338">
        <v>1.6</v>
      </c>
      <c r="H338">
        <v>1</v>
      </c>
      <c r="I338">
        <v>5</v>
      </c>
      <c r="J338">
        <v>7</v>
      </c>
    </row>
    <row r="339" spans="2:10" x14ac:dyDescent="0.25">
      <c r="B339" t="s">
        <v>1100</v>
      </c>
      <c r="C339" t="s">
        <v>1082</v>
      </c>
      <c r="D339" t="s">
        <v>417</v>
      </c>
      <c r="E339" t="s">
        <v>1101</v>
      </c>
      <c r="F339">
        <v>7.6468999999999996</v>
      </c>
      <c r="G339">
        <v>21.5</v>
      </c>
      <c r="H339">
        <v>7</v>
      </c>
      <c r="I339">
        <v>65</v>
      </c>
      <c r="J339">
        <v>97</v>
      </c>
    </row>
    <row r="340" spans="2:10" x14ac:dyDescent="0.25">
      <c r="B340" t="s">
        <v>1102</v>
      </c>
      <c r="C340" t="s">
        <v>1082</v>
      </c>
      <c r="D340" t="s">
        <v>417</v>
      </c>
      <c r="E340" t="s">
        <v>1103</v>
      </c>
      <c r="F340">
        <v>3.2911000000000001</v>
      </c>
      <c r="G340">
        <v>9.1</v>
      </c>
      <c r="H340">
        <v>3</v>
      </c>
      <c r="I340">
        <v>27</v>
      </c>
      <c r="J340">
        <v>41</v>
      </c>
    </row>
    <row r="341" spans="2:10" x14ac:dyDescent="0.25">
      <c r="B341" t="s">
        <v>1104</v>
      </c>
      <c r="C341" t="s">
        <v>1082</v>
      </c>
      <c r="D341" t="s">
        <v>417</v>
      </c>
      <c r="E341" t="s">
        <v>1105</v>
      </c>
      <c r="F341">
        <v>1.4615</v>
      </c>
      <c r="G341">
        <v>2.2000000000000002</v>
      </c>
      <c r="H341">
        <v>1</v>
      </c>
      <c r="I341">
        <v>7</v>
      </c>
      <c r="J341">
        <v>10</v>
      </c>
    </row>
    <row r="342" spans="2:10" x14ac:dyDescent="0.25">
      <c r="B342" t="s">
        <v>1106</v>
      </c>
      <c r="C342" t="s">
        <v>1082</v>
      </c>
      <c r="D342" t="s">
        <v>417</v>
      </c>
      <c r="E342" t="s">
        <v>1107</v>
      </c>
      <c r="F342">
        <v>6.3636999999999997</v>
      </c>
      <c r="G342">
        <v>13.1</v>
      </c>
      <c r="H342">
        <v>4</v>
      </c>
      <c r="I342">
        <v>39</v>
      </c>
      <c r="J342">
        <v>59</v>
      </c>
    </row>
    <row r="343" spans="2:10" x14ac:dyDescent="0.25">
      <c r="B343" t="s">
        <v>1108</v>
      </c>
      <c r="C343" t="s">
        <v>1082</v>
      </c>
      <c r="D343" t="s">
        <v>417</v>
      </c>
      <c r="E343" t="s">
        <v>1109</v>
      </c>
      <c r="F343">
        <v>3.8898999999999999</v>
      </c>
      <c r="G343">
        <v>7.2</v>
      </c>
      <c r="H343">
        <v>2</v>
      </c>
      <c r="I343">
        <v>22</v>
      </c>
      <c r="J343">
        <v>32</v>
      </c>
    </row>
    <row r="344" spans="2:10" x14ac:dyDescent="0.25">
      <c r="B344" t="s">
        <v>1110</v>
      </c>
      <c r="C344" t="s">
        <v>1082</v>
      </c>
      <c r="D344" t="s">
        <v>417</v>
      </c>
      <c r="E344" t="s">
        <v>1111</v>
      </c>
      <c r="F344">
        <v>2.5533999999999999</v>
      </c>
      <c r="G344">
        <v>4.0999999999999996</v>
      </c>
      <c r="H344">
        <v>1</v>
      </c>
      <c r="I344">
        <v>12</v>
      </c>
      <c r="J344">
        <v>18</v>
      </c>
    </row>
    <row r="345" spans="2:10" x14ac:dyDescent="0.25">
      <c r="B345" t="s">
        <v>1112</v>
      </c>
      <c r="C345" t="s">
        <v>1082</v>
      </c>
      <c r="D345" t="s">
        <v>417</v>
      </c>
      <c r="E345" t="s">
        <v>1113</v>
      </c>
      <c r="F345">
        <v>3.0318999999999998</v>
      </c>
      <c r="G345">
        <v>6.1</v>
      </c>
      <c r="H345">
        <v>2</v>
      </c>
      <c r="I345">
        <v>18</v>
      </c>
      <c r="J345">
        <v>27</v>
      </c>
    </row>
    <row r="346" spans="2:10" x14ac:dyDescent="0.25">
      <c r="B346" t="s">
        <v>1114</v>
      </c>
      <c r="C346" t="s">
        <v>1082</v>
      </c>
      <c r="D346" t="s">
        <v>417</v>
      </c>
      <c r="E346" t="s">
        <v>1115</v>
      </c>
      <c r="F346">
        <v>1.7065999999999999</v>
      </c>
      <c r="G346">
        <v>2.2000000000000002</v>
      </c>
      <c r="H346">
        <v>1</v>
      </c>
      <c r="I346">
        <v>7</v>
      </c>
      <c r="J346">
        <v>10</v>
      </c>
    </row>
    <row r="347" spans="2:10" x14ac:dyDescent="0.25">
      <c r="B347" t="s">
        <v>1116</v>
      </c>
      <c r="C347" t="s">
        <v>1082</v>
      </c>
      <c r="D347" t="s">
        <v>417</v>
      </c>
      <c r="E347" t="s">
        <v>1117</v>
      </c>
      <c r="F347">
        <v>23.3093</v>
      </c>
      <c r="G347">
        <v>20.399999999999999</v>
      </c>
      <c r="H347">
        <v>7</v>
      </c>
      <c r="I347">
        <v>61</v>
      </c>
      <c r="J347">
        <v>92</v>
      </c>
    </row>
    <row r="348" spans="2:10" x14ac:dyDescent="0.25">
      <c r="B348" t="s">
        <v>1118</v>
      </c>
      <c r="C348" t="s">
        <v>1082</v>
      </c>
      <c r="D348" t="s">
        <v>492</v>
      </c>
      <c r="E348" t="s">
        <v>1119</v>
      </c>
      <c r="F348">
        <v>3.6093999999999999</v>
      </c>
      <c r="G348">
        <v>11.4</v>
      </c>
      <c r="H348">
        <v>4</v>
      </c>
      <c r="I348">
        <v>34</v>
      </c>
      <c r="J348">
        <v>51</v>
      </c>
    </row>
    <row r="349" spans="2:10" x14ac:dyDescent="0.25">
      <c r="B349" t="s">
        <v>1120</v>
      </c>
      <c r="C349" t="s">
        <v>1082</v>
      </c>
      <c r="D349" t="s">
        <v>492</v>
      </c>
      <c r="E349" t="s">
        <v>1121</v>
      </c>
      <c r="F349">
        <v>1.4577</v>
      </c>
      <c r="G349">
        <v>5.4</v>
      </c>
      <c r="H349">
        <v>2</v>
      </c>
      <c r="I349">
        <v>16</v>
      </c>
      <c r="J349">
        <v>24</v>
      </c>
    </row>
    <row r="350" spans="2:10" x14ac:dyDescent="0.25">
      <c r="B350" t="s">
        <v>1122</v>
      </c>
      <c r="C350" t="s">
        <v>1082</v>
      </c>
      <c r="D350" t="s">
        <v>492</v>
      </c>
      <c r="E350" t="s">
        <v>1123</v>
      </c>
      <c r="F350">
        <v>0.89129999999999998</v>
      </c>
      <c r="G350">
        <v>3.2</v>
      </c>
      <c r="H350">
        <v>1</v>
      </c>
      <c r="I350">
        <v>10</v>
      </c>
      <c r="J350">
        <v>14</v>
      </c>
    </row>
    <row r="351" spans="2:10" x14ac:dyDescent="0.25">
      <c r="B351" t="s">
        <v>1124</v>
      </c>
      <c r="C351" t="s">
        <v>1082</v>
      </c>
      <c r="D351" t="s">
        <v>492</v>
      </c>
      <c r="E351" t="s">
        <v>1125</v>
      </c>
      <c r="F351">
        <v>2.6661999999999999</v>
      </c>
      <c r="G351">
        <v>8.6</v>
      </c>
      <c r="H351">
        <v>3</v>
      </c>
      <c r="I351">
        <v>26</v>
      </c>
      <c r="J351">
        <v>39</v>
      </c>
    </row>
    <row r="352" spans="2:10" x14ac:dyDescent="0.25">
      <c r="B352" t="s">
        <v>1126</v>
      </c>
      <c r="C352" t="s">
        <v>1082</v>
      </c>
      <c r="D352" t="s">
        <v>492</v>
      </c>
      <c r="E352" t="s">
        <v>1127</v>
      </c>
      <c r="F352">
        <v>1.0832999999999999</v>
      </c>
      <c r="G352">
        <v>3.7</v>
      </c>
      <c r="H352">
        <v>1</v>
      </c>
      <c r="I352">
        <v>11</v>
      </c>
      <c r="J352">
        <v>17</v>
      </c>
    </row>
    <row r="353" spans="2:10" x14ac:dyDescent="0.25">
      <c r="B353" t="s">
        <v>1128</v>
      </c>
      <c r="C353" t="s">
        <v>1082</v>
      </c>
      <c r="D353" t="s">
        <v>492</v>
      </c>
      <c r="E353" t="s">
        <v>1129</v>
      </c>
      <c r="F353">
        <v>2.1206</v>
      </c>
      <c r="G353">
        <v>6.8</v>
      </c>
      <c r="H353">
        <v>2</v>
      </c>
      <c r="I353">
        <v>20</v>
      </c>
      <c r="J353">
        <v>31</v>
      </c>
    </row>
    <row r="354" spans="2:10" x14ac:dyDescent="0.25">
      <c r="B354" t="s">
        <v>1130</v>
      </c>
      <c r="C354" t="s">
        <v>1082</v>
      </c>
      <c r="D354" t="s">
        <v>492</v>
      </c>
      <c r="E354" t="s">
        <v>1131</v>
      </c>
      <c r="F354">
        <v>0.84019999999999995</v>
      </c>
      <c r="G354">
        <v>2.9</v>
      </c>
      <c r="H354">
        <v>1</v>
      </c>
      <c r="I354">
        <v>9</v>
      </c>
      <c r="J354">
        <v>13</v>
      </c>
    </row>
    <row r="355" spans="2:10" x14ac:dyDescent="0.25">
      <c r="B355" t="s">
        <v>1132</v>
      </c>
      <c r="C355" t="s">
        <v>1082</v>
      </c>
      <c r="D355" t="s">
        <v>492</v>
      </c>
      <c r="E355" t="s">
        <v>1133</v>
      </c>
      <c r="F355">
        <v>2.7252999999999998</v>
      </c>
      <c r="G355">
        <v>8.6</v>
      </c>
      <c r="H355">
        <v>3</v>
      </c>
      <c r="I355">
        <v>26</v>
      </c>
      <c r="J355">
        <v>39</v>
      </c>
    </row>
    <row r="356" spans="2:10" x14ac:dyDescent="0.25">
      <c r="B356" t="s">
        <v>1134</v>
      </c>
      <c r="C356" t="s">
        <v>1082</v>
      </c>
      <c r="D356" t="s">
        <v>492</v>
      </c>
      <c r="E356" t="s">
        <v>1135</v>
      </c>
      <c r="F356">
        <v>1.2019</v>
      </c>
      <c r="G356">
        <v>4.2</v>
      </c>
      <c r="H356">
        <v>1</v>
      </c>
      <c r="I356">
        <v>13</v>
      </c>
      <c r="J356">
        <v>19</v>
      </c>
    </row>
    <row r="357" spans="2:10" x14ac:dyDescent="0.25">
      <c r="B357" t="s">
        <v>1136</v>
      </c>
      <c r="C357" t="s">
        <v>1082</v>
      </c>
      <c r="D357" t="s">
        <v>492</v>
      </c>
      <c r="E357" t="s">
        <v>1137</v>
      </c>
      <c r="F357">
        <v>0.8357</v>
      </c>
      <c r="G357">
        <v>3</v>
      </c>
      <c r="H357">
        <v>1</v>
      </c>
      <c r="I357">
        <v>9</v>
      </c>
      <c r="J357">
        <v>14</v>
      </c>
    </row>
    <row r="358" spans="2:10" x14ac:dyDescent="0.25">
      <c r="B358" t="s">
        <v>1138</v>
      </c>
      <c r="C358" t="s">
        <v>1082</v>
      </c>
      <c r="D358" t="s">
        <v>492</v>
      </c>
      <c r="E358" t="s">
        <v>1139</v>
      </c>
      <c r="F358">
        <v>2.0661999999999998</v>
      </c>
      <c r="G358">
        <v>6.3</v>
      </c>
      <c r="H358">
        <v>2</v>
      </c>
      <c r="I358">
        <v>19</v>
      </c>
      <c r="J358">
        <v>28</v>
      </c>
    </row>
    <row r="359" spans="2:10" x14ac:dyDescent="0.25">
      <c r="B359" t="s">
        <v>1140</v>
      </c>
      <c r="C359" t="s">
        <v>1082</v>
      </c>
      <c r="D359" t="s">
        <v>492</v>
      </c>
      <c r="E359" t="s">
        <v>1141</v>
      </c>
      <c r="F359">
        <v>0.85499999999999998</v>
      </c>
      <c r="G359">
        <v>2.8</v>
      </c>
      <c r="H359">
        <v>1</v>
      </c>
      <c r="I359">
        <v>8</v>
      </c>
      <c r="J359">
        <v>13</v>
      </c>
    </row>
    <row r="360" spans="2:10" x14ac:dyDescent="0.25">
      <c r="B360" t="s">
        <v>1142</v>
      </c>
      <c r="C360" t="s">
        <v>1082</v>
      </c>
      <c r="D360" t="s">
        <v>492</v>
      </c>
      <c r="E360" t="s">
        <v>1143</v>
      </c>
      <c r="F360">
        <v>4.2256</v>
      </c>
      <c r="G360">
        <v>10.7</v>
      </c>
      <c r="H360">
        <v>4</v>
      </c>
      <c r="I360">
        <v>32</v>
      </c>
      <c r="J360">
        <v>48</v>
      </c>
    </row>
    <row r="361" spans="2:10" x14ac:dyDescent="0.25">
      <c r="B361" t="s">
        <v>1144</v>
      </c>
      <c r="C361" t="s">
        <v>1082</v>
      </c>
      <c r="D361" t="s">
        <v>492</v>
      </c>
      <c r="E361" t="s">
        <v>1145</v>
      </c>
      <c r="F361">
        <v>2.3249</v>
      </c>
      <c r="G361">
        <v>5.6</v>
      </c>
      <c r="H361">
        <v>2</v>
      </c>
      <c r="I361">
        <v>17</v>
      </c>
      <c r="J361">
        <v>25</v>
      </c>
    </row>
    <row r="362" spans="2:10" x14ac:dyDescent="0.25">
      <c r="B362" t="s">
        <v>1146</v>
      </c>
      <c r="C362" t="s">
        <v>1082</v>
      </c>
      <c r="D362" t="s">
        <v>492</v>
      </c>
      <c r="E362" t="s">
        <v>1147</v>
      </c>
      <c r="F362">
        <v>1.2965</v>
      </c>
      <c r="G362">
        <v>3.3</v>
      </c>
      <c r="H362">
        <v>1</v>
      </c>
      <c r="I362">
        <v>10</v>
      </c>
      <c r="J362">
        <v>15</v>
      </c>
    </row>
    <row r="363" spans="2:10" x14ac:dyDescent="0.25">
      <c r="B363" t="s">
        <v>1148</v>
      </c>
      <c r="C363" t="s">
        <v>1149</v>
      </c>
      <c r="D363" t="s">
        <v>417</v>
      </c>
      <c r="E363" t="s">
        <v>1150</v>
      </c>
      <c r="F363">
        <v>15.8512</v>
      </c>
      <c r="G363">
        <v>33.6</v>
      </c>
      <c r="H363">
        <v>11</v>
      </c>
      <c r="I363">
        <v>101</v>
      </c>
      <c r="J363">
        <v>151</v>
      </c>
    </row>
    <row r="364" spans="2:10" x14ac:dyDescent="0.25">
      <c r="B364" t="s">
        <v>1151</v>
      </c>
      <c r="C364" t="s">
        <v>1149</v>
      </c>
      <c r="D364" t="s">
        <v>417</v>
      </c>
      <c r="E364" t="s">
        <v>1152</v>
      </c>
      <c r="F364">
        <v>4.7656999999999998</v>
      </c>
      <c r="G364">
        <v>5.5</v>
      </c>
      <c r="H364">
        <v>2</v>
      </c>
      <c r="I364">
        <v>17</v>
      </c>
      <c r="J364">
        <v>25</v>
      </c>
    </row>
    <row r="365" spans="2:10" x14ac:dyDescent="0.25">
      <c r="B365" t="s">
        <v>1153</v>
      </c>
      <c r="C365" t="s">
        <v>1149</v>
      </c>
      <c r="D365" t="s">
        <v>417</v>
      </c>
      <c r="E365" t="s">
        <v>1154</v>
      </c>
      <c r="F365">
        <v>15.6906</v>
      </c>
      <c r="G365">
        <v>31.3</v>
      </c>
      <c r="H365">
        <v>10</v>
      </c>
      <c r="I365">
        <v>94</v>
      </c>
      <c r="J365">
        <v>141</v>
      </c>
    </row>
    <row r="366" spans="2:10" x14ac:dyDescent="0.25">
      <c r="B366" t="s">
        <v>1155</v>
      </c>
      <c r="C366" t="s">
        <v>1149</v>
      </c>
      <c r="D366" t="s">
        <v>417</v>
      </c>
      <c r="E366" t="s">
        <v>1156</v>
      </c>
      <c r="F366">
        <v>8.0330999999999992</v>
      </c>
      <c r="G366">
        <v>14.7</v>
      </c>
      <c r="H366">
        <v>5</v>
      </c>
      <c r="I366">
        <v>44</v>
      </c>
      <c r="J366">
        <v>66</v>
      </c>
    </row>
    <row r="367" spans="2:10" x14ac:dyDescent="0.25">
      <c r="B367" t="s">
        <v>1157</v>
      </c>
      <c r="C367" t="s">
        <v>1149</v>
      </c>
      <c r="D367" t="s">
        <v>417</v>
      </c>
      <c r="E367" t="s">
        <v>1158</v>
      </c>
      <c r="F367">
        <v>3.0478000000000001</v>
      </c>
      <c r="G367">
        <v>5.9</v>
      </c>
      <c r="H367">
        <v>2</v>
      </c>
      <c r="I367">
        <v>18</v>
      </c>
      <c r="J367">
        <v>27</v>
      </c>
    </row>
    <row r="368" spans="2:10" x14ac:dyDescent="0.25">
      <c r="B368" t="s">
        <v>1159</v>
      </c>
      <c r="C368" t="s">
        <v>1149</v>
      </c>
      <c r="D368" t="s">
        <v>417</v>
      </c>
      <c r="E368" t="s">
        <v>1160</v>
      </c>
      <c r="F368">
        <v>5.5290999999999997</v>
      </c>
      <c r="G368">
        <v>12.3</v>
      </c>
      <c r="H368">
        <v>4</v>
      </c>
      <c r="I368">
        <v>37</v>
      </c>
      <c r="J368">
        <v>55</v>
      </c>
    </row>
    <row r="369" spans="2:10" x14ac:dyDescent="0.25">
      <c r="B369" t="s">
        <v>1161</v>
      </c>
      <c r="C369" t="s">
        <v>1149</v>
      </c>
      <c r="D369" t="s">
        <v>417</v>
      </c>
      <c r="E369" t="s">
        <v>1162</v>
      </c>
      <c r="F369">
        <v>3.8020999999999998</v>
      </c>
      <c r="G369">
        <v>7.1</v>
      </c>
      <c r="H369">
        <v>2</v>
      </c>
      <c r="I369">
        <v>21</v>
      </c>
      <c r="J369">
        <v>32</v>
      </c>
    </row>
    <row r="370" spans="2:10" x14ac:dyDescent="0.25">
      <c r="B370" t="s">
        <v>1163</v>
      </c>
      <c r="C370" t="s">
        <v>1149</v>
      </c>
      <c r="D370" t="s">
        <v>417</v>
      </c>
      <c r="E370" t="s">
        <v>1164</v>
      </c>
      <c r="F370">
        <v>4.1616</v>
      </c>
      <c r="G370">
        <v>6.2</v>
      </c>
      <c r="H370">
        <v>2</v>
      </c>
      <c r="I370">
        <v>19</v>
      </c>
      <c r="J370">
        <v>28</v>
      </c>
    </row>
    <row r="371" spans="2:10" x14ac:dyDescent="0.25">
      <c r="B371" t="s">
        <v>1165</v>
      </c>
      <c r="C371" t="s">
        <v>1149</v>
      </c>
      <c r="D371" t="s">
        <v>417</v>
      </c>
      <c r="E371" t="s">
        <v>1166</v>
      </c>
      <c r="F371">
        <v>3.1840000000000002</v>
      </c>
      <c r="G371">
        <v>3.5</v>
      </c>
      <c r="H371">
        <v>1</v>
      </c>
      <c r="I371">
        <v>11</v>
      </c>
      <c r="J371">
        <v>16</v>
      </c>
    </row>
    <row r="372" spans="2:10" x14ac:dyDescent="0.25">
      <c r="B372" t="s">
        <v>1167</v>
      </c>
      <c r="C372" t="s">
        <v>1149</v>
      </c>
      <c r="D372" t="s">
        <v>417</v>
      </c>
      <c r="E372" t="s">
        <v>1168</v>
      </c>
      <c r="F372">
        <v>5.4451000000000001</v>
      </c>
      <c r="G372">
        <v>8.6</v>
      </c>
      <c r="H372">
        <v>3</v>
      </c>
      <c r="I372">
        <v>26</v>
      </c>
      <c r="J372">
        <v>39</v>
      </c>
    </row>
    <row r="373" spans="2:10" x14ac:dyDescent="0.25">
      <c r="B373" t="s">
        <v>1169</v>
      </c>
      <c r="C373" t="s">
        <v>1149</v>
      </c>
      <c r="D373" t="s">
        <v>417</v>
      </c>
      <c r="E373" t="s">
        <v>1170</v>
      </c>
      <c r="F373">
        <v>3.4411</v>
      </c>
      <c r="G373">
        <v>2.5</v>
      </c>
      <c r="H373">
        <v>1</v>
      </c>
      <c r="I373">
        <v>8</v>
      </c>
      <c r="J373">
        <v>11</v>
      </c>
    </row>
    <row r="374" spans="2:10" x14ac:dyDescent="0.25">
      <c r="B374" t="s">
        <v>1171</v>
      </c>
      <c r="C374" t="s">
        <v>1149</v>
      </c>
      <c r="D374" t="s">
        <v>417</v>
      </c>
      <c r="E374" t="s">
        <v>1172</v>
      </c>
      <c r="F374">
        <v>10.546099999999999</v>
      </c>
      <c r="G374">
        <v>7.4</v>
      </c>
      <c r="H374">
        <v>2</v>
      </c>
      <c r="I374">
        <v>22</v>
      </c>
      <c r="J374">
        <v>33</v>
      </c>
    </row>
    <row r="375" spans="2:10" x14ac:dyDescent="0.25">
      <c r="B375" t="s">
        <v>1173</v>
      </c>
      <c r="C375" t="s">
        <v>1149</v>
      </c>
      <c r="D375" t="s">
        <v>417</v>
      </c>
      <c r="E375" t="s">
        <v>1174</v>
      </c>
      <c r="F375">
        <v>8.2020999999999997</v>
      </c>
      <c r="G375">
        <v>20.9</v>
      </c>
      <c r="H375">
        <v>7</v>
      </c>
      <c r="I375">
        <v>63</v>
      </c>
      <c r="J375">
        <v>94</v>
      </c>
    </row>
    <row r="376" spans="2:10" x14ac:dyDescent="0.25">
      <c r="B376" t="s">
        <v>1175</v>
      </c>
      <c r="C376" t="s">
        <v>1149</v>
      </c>
      <c r="D376" t="s">
        <v>417</v>
      </c>
      <c r="E376" t="s">
        <v>1176</v>
      </c>
      <c r="F376">
        <v>6.4969999999999999</v>
      </c>
      <c r="G376">
        <v>14.9</v>
      </c>
      <c r="H376">
        <v>5</v>
      </c>
      <c r="I376">
        <v>45</v>
      </c>
      <c r="J376">
        <v>67</v>
      </c>
    </row>
    <row r="377" spans="2:10" x14ac:dyDescent="0.25">
      <c r="B377" t="s">
        <v>1177</v>
      </c>
      <c r="C377" t="s">
        <v>1149</v>
      </c>
      <c r="D377" t="s">
        <v>417</v>
      </c>
      <c r="E377" t="s">
        <v>1178</v>
      </c>
      <c r="F377">
        <v>4.12</v>
      </c>
      <c r="G377">
        <v>8.9</v>
      </c>
      <c r="H377">
        <v>3</v>
      </c>
      <c r="I377">
        <v>27</v>
      </c>
      <c r="J377">
        <v>40</v>
      </c>
    </row>
    <row r="378" spans="2:10" x14ac:dyDescent="0.25">
      <c r="B378" t="s">
        <v>1179</v>
      </c>
      <c r="C378" t="s">
        <v>1149</v>
      </c>
      <c r="D378" t="s">
        <v>417</v>
      </c>
      <c r="E378" t="s">
        <v>1180</v>
      </c>
      <c r="F378">
        <v>3.0773999999999999</v>
      </c>
      <c r="G378">
        <v>6.2</v>
      </c>
      <c r="H378">
        <v>2</v>
      </c>
      <c r="I378">
        <v>19</v>
      </c>
      <c r="J378">
        <v>28</v>
      </c>
    </row>
    <row r="379" spans="2:10" x14ac:dyDescent="0.25">
      <c r="B379" t="s">
        <v>1181</v>
      </c>
      <c r="C379" t="s">
        <v>1149</v>
      </c>
      <c r="D379" t="s">
        <v>417</v>
      </c>
      <c r="E379" t="s">
        <v>1182</v>
      </c>
      <c r="F379">
        <v>11.418799999999999</v>
      </c>
      <c r="G379">
        <v>19.2</v>
      </c>
      <c r="H379">
        <v>6</v>
      </c>
      <c r="I379">
        <v>58</v>
      </c>
      <c r="J379">
        <v>86</v>
      </c>
    </row>
    <row r="380" spans="2:10" x14ac:dyDescent="0.25">
      <c r="B380" t="s">
        <v>1183</v>
      </c>
      <c r="C380" t="s">
        <v>1149</v>
      </c>
      <c r="D380" t="s">
        <v>417</v>
      </c>
      <c r="E380" t="s">
        <v>1184</v>
      </c>
      <c r="F380">
        <v>6.4667000000000003</v>
      </c>
      <c r="G380">
        <v>7.1</v>
      </c>
      <c r="H380">
        <v>2</v>
      </c>
      <c r="I380">
        <v>21</v>
      </c>
      <c r="J380">
        <v>32</v>
      </c>
    </row>
    <row r="381" spans="2:10" x14ac:dyDescent="0.25">
      <c r="B381" t="s">
        <v>1185</v>
      </c>
      <c r="C381" t="s">
        <v>1149</v>
      </c>
      <c r="D381" t="s">
        <v>417</v>
      </c>
      <c r="E381" t="s">
        <v>1186</v>
      </c>
      <c r="F381">
        <v>4.4173</v>
      </c>
      <c r="G381">
        <v>3.8</v>
      </c>
      <c r="H381">
        <v>1</v>
      </c>
      <c r="I381">
        <v>11</v>
      </c>
      <c r="J381">
        <v>17</v>
      </c>
    </row>
    <row r="382" spans="2:10" x14ac:dyDescent="0.25">
      <c r="B382" t="s">
        <v>1187</v>
      </c>
      <c r="C382" t="s">
        <v>1149</v>
      </c>
      <c r="D382" t="s">
        <v>417</v>
      </c>
      <c r="E382" t="s">
        <v>1188</v>
      </c>
      <c r="F382">
        <v>4.5397999999999996</v>
      </c>
      <c r="G382">
        <v>8.3000000000000007</v>
      </c>
      <c r="H382">
        <v>3</v>
      </c>
      <c r="I382">
        <v>25</v>
      </c>
      <c r="J382">
        <v>37</v>
      </c>
    </row>
    <row r="383" spans="2:10" x14ac:dyDescent="0.25">
      <c r="B383" t="s">
        <v>1189</v>
      </c>
      <c r="C383" t="s">
        <v>1149</v>
      </c>
      <c r="D383" t="s">
        <v>417</v>
      </c>
      <c r="E383" t="s">
        <v>1190</v>
      </c>
      <c r="F383">
        <v>2.1288</v>
      </c>
      <c r="G383">
        <v>2.5</v>
      </c>
      <c r="H383">
        <v>1</v>
      </c>
      <c r="I383">
        <v>8</v>
      </c>
      <c r="J383">
        <v>11</v>
      </c>
    </row>
    <row r="384" spans="2:10" x14ac:dyDescent="0.25">
      <c r="B384" t="s">
        <v>1191</v>
      </c>
      <c r="C384" t="s">
        <v>1149</v>
      </c>
      <c r="D384" t="s">
        <v>417</v>
      </c>
      <c r="E384" t="s">
        <v>1192</v>
      </c>
      <c r="F384">
        <v>3.6829999999999998</v>
      </c>
      <c r="G384">
        <v>4.9000000000000004</v>
      </c>
      <c r="H384">
        <v>2</v>
      </c>
      <c r="I384">
        <v>15</v>
      </c>
      <c r="J384">
        <v>22</v>
      </c>
    </row>
    <row r="385" spans="2:10" x14ac:dyDescent="0.25">
      <c r="B385" t="s">
        <v>1193</v>
      </c>
      <c r="C385" t="s">
        <v>1149</v>
      </c>
      <c r="D385" t="s">
        <v>417</v>
      </c>
      <c r="E385" t="s">
        <v>1194</v>
      </c>
      <c r="F385">
        <v>7.5023</v>
      </c>
      <c r="G385">
        <v>23.2</v>
      </c>
      <c r="H385">
        <v>8</v>
      </c>
      <c r="I385">
        <v>70</v>
      </c>
      <c r="J385">
        <v>104</v>
      </c>
    </row>
    <row r="386" spans="2:10" x14ac:dyDescent="0.25">
      <c r="B386" t="s">
        <v>1195</v>
      </c>
      <c r="C386" t="s">
        <v>1149</v>
      </c>
      <c r="D386" t="s">
        <v>417</v>
      </c>
      <c r="E386" t="s">
        <v>1196</v>
      </c>
      <c r="F386">
        <v>3.8906999999999998</v>
      </c>
      <c r="G386">
        <v>11.8</v>
      </c>
      <c r="H386">
        <v>4</v>
      </c>
      <c r="I386">
        <v>35</v>
      </c>
      <c r="J386">
        <v>53</v>
      </c>
    </row>
    <row r="387" spans="2:10" x14ac:dyDescent="0.25">
      <c r="B387" t="s">
        <v>1197</v>
      </c>
      <c r="C387" t="s">
        <v>1149</v>
      </c>
      <c r="D387" t="s">
        <v>417</v>
      </c>
      <c r="E387" t="s">
        <v>1198</v>
      </c>
      <c r="F387">
        <v>1.7855000000000001</v>
      </c>
      <c r="G387">
        <v>5.0999999999999996</v>
      </c>
      <c r="H387">
        <v>2</v>
      </c>
      <c r="I387">
        <v>15</v>
      </c>
      <c r="J387">
        <v>23</v>
      </c>
    </row>
    <row r="388" spans="2:10" x14ac:dyDescent="0.25">
      <c r="B388" t="s">
        <v>1199</v>
      </c>
      <c r="C388" t="s">
        <v>1149</v>
      </c>
      <c r="D388" t="s">
        <v>417</v>
      </c>
      <c r="E388" t="s">
        <v>1200</v>
      </c>
      <c r="F388">
        <v>5.6323999999999996</v>
      </c>
      <c r="G388">
        <v>12.4</v>
      </c>
      <c r="H388">
        <v>4</v>
      </c>
      <c r="I388">
        <v>37</v>
      </c>
      <c r="J388">
        <v>56</v>
      </c>
    </row>
    <row r="389" spans="2:10" x14ac:dyDescent="0.25">
      <c r="B389" t="s">
        <v>1201</v>
      </c>
      <c r="C389" t="s">
        <v>1149</v>
      </c>
      <c r="D389" t="s">
        <v>417</v>
      </c>
      <c r="E389" t="s">
        <v>1202</v>
      </c>
      <c r="F389">
        <v>2.9113000000000002</v>
      </c>
      <c r="G389">
        <v>5.0999999999999996</v>
      </c>
      <c r="H389">
        <v>2</v>
      </c>
      <c r="I389">
        <v>15</v>
      </c>
      <c r="J389">
        <v>23</v>
      </c>
    </row>
    <row r="390" spans="2:10" x14ac:dyDescent="0.25">
      <c r="B390" t="s">
        <v>1203</v>
      </c>
      <c r="C390" t="s">
        <v>1149</v>
      </c>
      <c r="D390" t="s">
        <v>417</v>
      </c>
      <c r="E390" t="s">
        <v>1204</v>
      </c>
      <c r="F390">
        <v>1.853</v>
      </c>
      <c r="G390">
        <v>2.2999999999999998</v>
      </c>
      <c r="H390">
        <v>1</v>
      </c>
      <c r="I390">
        <v>7</v>
      </c>
      <c r="J390">
        <v>10</v>
      </c>
    </row>
    <row r="391" spans="2:10" x14ac:dyDescent="0.25">
      <c r="B391" t="s">
        <v>1205</v>
      </c>
      <c r="C391" t="s">
        <v>1149</v>
      </c>
      <c r="D391" t="s">
        <v>417</v>
      </c>
      <c r="E391" t="s">
        <v>1206</v>
      </c>
      <c r="F391">
        <v>3.5587</v>
      </c>
      <c r="G391">
        <v>5</v>
      </c>
      <c r="H391">
        <v>2</v>
      </c>
      <c r="I391">
        <v>15</v>
      </c>
      <c r="J391">
        <v>23</v>
      </c>
    </row>
    <row r="392" spans="2:10" x14ac:dyDescent="0.25">
      <c r="B392" t="s">
        <v>1207</v>
      </c>
      <c r="C392" t="s">
        <v>1149</v>
      </c>
      <c r="D392" t="s">
        <v>417</v>
      </c>
      <c r="E392" t="s">
        <v>1208</v>
      </c>
      <c r="F392">
        <v>1.6779999999999999</v>
      </c>
      <c r="G392">
        <v>1.3</v>
      </c>
      <c r="H392">
        <v>1</v>
      </c>
      <c r="I392">
        <v>4</v>
      </c>
      <c r="J392">
        <v>6</v>
      </c>
    </row>
    <row r="393" spans="2:10" x14ac:dyDescent="0.25">
      <c r="B393" t="s">
        <v>1209</v>
      </c>
      <c r="C393" t="s">
        <v>1149</v>
      </c>
      <c r="D393" t="s">
        <v>417</v>
      </c>
      <c r="E393" t="s">
        <v>1210</v>
      </c>
      <c r="F393">
        <v>3.4863</v>
      </c>
      <c r="G393">
        <v>3.8</v>
      </c>
      <c r="H393">
        <v>1</v>
      </c>
      <c r="I393">
        <v>11</v>
      </c>
      <c r="J393">
        <v>17</v>
      </c>
    </row>
    <row r="394" spans="2:10" x14ac:dyDescent="0.25">
      <c r="B394" t="s">
        <v>1211</v>
      </c>
      <c r="C394" t="s">
        <v>1149</v>
      </c>
      <c r="D394" t="s">
        <v>417</v>
      </c>
      <c r="E394" t="s">
        <v>1212</v>
      </c>
      <c r="F394">
        <v>1.6173999999999999</v>
      </c>
      <c r="G394">
        <v>1.5</v>
      </c>
      <c r="H394">
        <v>1</v>
      </c>
      <c r="I394">
        <v>5</v>
      </c>
      <c r="J394">
        <v>7</v>
      </c>
    </row>
    <row r="395" spans="2:10" x14ac:dyDescent="0.25">
      <c r="B395" t="s">
        <v>1213</v>
      </c>
      <c r="C395" t="s">
        <v>1149</v>
      </c>
      <c r="D395" t="s">
        <v>417</v>
      </c>
      <c r="E395" t="s">
        <v>1214</v>
      </c>
      <c r="F395">
        <v>2.0941999999999998</v>
      </c>
      <c r="G395">
        <v>4.3</v>
      </c>
      <c r="H395">
        <v>1</v>
      </c>
      <c r="I395">
        <v>13</v>
      </c>
      <c r="J395">
        <v>19</v>
      </c>
    </row>
    <row r="396" spans="2:10" x14ac:dyDescent="0.25">
      <c r="B396" t="s">
        <v>1215</v>
      </c>
      <c r="C396" t="s">
        <v>1149</v>
      </c>
      <c r="D396" t="s">
        <v>417</v>
      </c>
      <c r="E396" t="s">
        <v>1216</v>
      </c>
      <c r="F396">
        <v>0.86329999999999996</v>
      </c>
      <c r="G396">
        <v>1.1000000000000001</v>
      </c>
      <c r="H396">
        <v>1</v>
      </c>
      <c r="I396">
        <v>3</v>
      </c>
      <c r="J396">
        <v>5</v>
      </c>
    </row>
    <row r="397" spans="2:10" x14ac:dyDescent="0.25">
      <c r="B397" t="s">
        <v>1217</v>
      </c>
      <c r="C397" t="s">
        <v>1149</v>
      </c>
      <c r="D397" t="s">
        <v>417</v>
      </c>
      <c r="E397" t="s">
        <v>1218</v>
      </c>
      <c r="F397">
        <v>2.7835999999999999</v>
      </c>
      <c r="G397">
        <v>4.7</v>
      </c>
      <c r="H397">
        <v>2</v>
      </c>
      <c r="I397">
        <v>14</v>
      </c>
      <c r="J397">
        <v>21</v>
      </c>
    </row>
    <row r="398" spans="2:10" x14ac:dyDescent="0.25">
      <c r="B398" t="s">
        <v>1219</v>
      </c>
      <c r="C398" t="s">
        <v>1149</v>
      </c>
      <c r="D398" t="s">
        <v>417</v>
      </c>
      <c r="E398" t="s">
        <v>1220</v>
      </c>
      <c r="F398">
        <v>1.4818</v>
      </c>
      <c r="G398">
        <v>1.4</v>
      </c>
      <c r="H398">
        <v>1</v>
      </c>
      <c r="I398">
        <v>4</v>
      </c>
      <c r="J398">
        <v>6</v>
      </c>
    </row>
    <row r="399" spans="2:10" x14ac:dyDescent="0.25">
      <c r="B399" t="s">
        <v>1221</v>
      </c>
      <c r="C399" t="s">
        <v>1149</v>
      </c>
      <c r="D399" t="s">
        <v>417</v>
      </c>
      <c r="E399" t="s">
        <v>1222</v>
      </c>
      <c r="F399">
        <v>2.8025000000000002</v>
      </c>
      <c r="G399">
        <v>5.8</v>
      </c>
      <c r="H399">
        <v>2</v>
      </c>
      <c r="I399">
        <v>17</v>
      </c>
      <c r="J399">
        <v>26</v>
      </c>
    </row>
    <row r="400" spans="2:10" x14ac:dyDescent="0.25">
      <c r="B400" t="s">
        <v>1223</v>
      </c>
      <c r="C400" t="s">
        <v>1149</v>
      </c>
      <c r="D400" t="s">
        <v>417</v>
      </c>
      <c r="E400" t="s">
        <v>1224</v>
      </c>
      <c r="F400">
        <v>1.3136000000000001</v>
      </c>
      <c r="G400">
        <v>1.5</v>
      </c>
      <c r="H400">
        <v>1</v>
      </c>
      <c r="I400">
        <v>5</v>
      </c>
      <c r="J400">
        <v>7</v>
      </c>
    </row>
    <row r="401" spans="2:10" x14ac:dyDescent="0.25">
      <c r="B401" t="s">
        <v>1225</v>
      </c>
      <c r="C401" t="s">
        <v>1149</v>
      </c>
      <c r="D401" t="s">
        <v>417</v>
      </c>
      <c r="E401" t="s">
        <v>1226</v>
      </c>
      <c r="F401">
        <v>1.7763</v>
      </c>
      <c r="G401">
        <v>2.9</v>
      </c>
      <c r="H401">
        <v>1</v>
      </c>
      <c r="I401">
        <v>9</v>
      </c>
      <c r="J401">
        <v>13</v>
      </c>
    </row>
    <row r="402" spans="2:10" x14ac:dyDescent="0.25">
      <c r="B402" t="s">
        <v>1227</v>
      </c>
      <c r="C402" t="s">
        <v>1149</v>
      </c>
      <c r="D402" t="s">
        <v>417</v>
      </c>
      <c r="E402" t="s">
        <v>1228</v>
      </c>
      <c r="F402">
        <v>1.0785</v>
      </c>
      <c r="G402">
        <v>1.1000000000000001</v>
      </c>
      <c r="H402">
        <v>1</v>
      </c>
      <c r="I402">
        <v>3</v>
      </c>
      <c r="J402">
        <v>5</v>
      </c>
    </row>
    <row r="403" spans="2:10" x14ac:dyDescent="0.25">
      <c r="B403" t="s">
        <v>1229</v>
      </c>
      <c r="C403" t="s">
        <v>1149</v>
      </c>
      <c r="D403" t="s">
        <v>417</v>
      </c>
      <c r="E403" t="s">
        <v>1230</v>
      </c>
      <c r="F403">
        <v>1.8734999999999999</v>
      </c>
      <c r="G403">
        <v>2.7</v>
      </c>
      <c r="H403">
        <v>1</v>
      </c>
      <c r="I403">
        <v>8</v>
      </c>
      <c r="J403">
        <v>12</v>
      </c>
    </row>
    <row r="404" spans="2:10" x14ac:dyDescent="0.25">
      <c r="B404" t="s">
        <v>1231</v>
      </c>
      <c r="C404" t="s">
        <v>1149</v>
      </c>
      <c r="D404" t="s">
        <v>417</v>
      </c>
      <c r="E404" t="s">
        <v>1232</v>
      </c>
      <c r="F404">
        <v>0.6825</v>
      </c>
      <c r="G404">
        <v>1</v>
      </c>
      <c r="H404">
        <v>1</v>
      </c>
      <c r="I404">
        <v>3</v>
      </c>
      <c r="J404">
        <v>5</v>
      </c>
    </row>
    <row r="405" spans="2:10" x14ac:dyDescent="0.25">
      <c r="B405" t="s">
        <v>1233</v>
      </c>
      <c r="C405" t="s">
        <v>1149</v>
      </c>
      <c r="D405" t="s">
        <v>417</v>
      </c>
      <c r="E405" t="s">
        <v>1234</v>
      </c>
      <c r="F405">
        <v>1.9343999999999999</v>
      </c>
      <c r="G405">
        <v>5.7</v>
      </c>
      <c r="H405">
        <v>2</v>
      </c>
      <c r="I405">
        <v>17</v>
      </c>
      <c r="J405">
        <v>26</v>
      </c>
    </row>
    <row r="406" spans="2:10" x14ac:dyDescent="0.25">
      <c r="B406" t="s">
        <v>1235</v>
      </c>
      <c r="C406" t="s">
        <v>1149</v>
      </c>
      <c r="D406" t="s">
        <v>417</v>
      </c>
      <c r="E406" t="s">
        <v>1236</v>
      </c>
      <c r="F406">
        <v>0.78739999999999999</v>
      </c>
      <c r="G406">
        <v>1.1000000000000001</v>
      </c>
      <c r="H406">
        <v>1</v>
      </c>
      <c r="I406">
        <v>3</v>
      </c>
      <c r="J406">
        <v>5</v>
      </c>
    </row>
    <row r="407" spans="2:10" x14ac:dyDescent="0.25">
      <c r="B407" t="s">
        <v>1237</v>
      </c>
      <c r="C407" t="s">
        <v>1149</v>
      </c>
      <c r="D407" t="s">
        <v>417</v>
      </c>
      <c r="E407" t="s">
        <v>1238</v>
      </c>
      <c r="F407">
        <v>4.1856</v>
      </c>
      <c r="G407">
        <v>12.2</v>
      </c>
      <c r="H407">
        <v>4</v>
      </c>
      <c r="I407">
        <v>37</v>
      </c>
      <c r="J407">
        <v>55</v>
      </c>
    </row>
    <row r="408" spans="2:10" x14ac:dyDescent="0.25">
      <c r="B408" t="s">
        <v>1239</v>
      </c>
      <c r="C408" t="s">
        <v>1149</v>
      </c>
      <c r="D408" t="s">
        <v>417</v>
      </c>
      <c r="E408" t="s">
        <v>1240</v>
      </c>
      <c r="F408">
        <v>1.6754</v>
      </c>
      <c r="G408">
        <v>5</v>
      </c>
      <c r="H408">
        <v>2</v>
      </c>
      <c r="I408">
        <v>15</v>
      </c>
      <c r="J408">
        <v>23</v>
      </c>
    </row>
    <row r="409" spans="2:10" x14ac:dyDescent="0.25">
      <c r="B409" t="s">
        <v>1241</v>
      </c>
      <c r="C409" t="s">
        <v>1149</v>
      </c>
      <c r="D409" t="s">
        <v>417</v>
      </c>
      <c r="E409" t="s">
        <v>1242</v>
      </c>
      <c r="F409">
        <v>4.5914000000000001</v>
      </c>
      <c r="G409">
        <v>10.9</v>
      </c>
      <c r="H409">
        <v>4</v>
      </c>
      <c r="I409">
        <v>33</v>
      </c>
      <c r="J409">
        <v>49</v>
      </c>
    </row>
    <row r="410" spans="2:10" x14ac:dyDescent="0.25">
      <c r="B410" t="s">
        <v>1243</v>
      </c>
      <c r="C410" t="s">
        <v>1149</v>
      </c>
      <c r="D410" t="s">
        <v>417</v>
      </c>
      <c r="E410" t="s">
        <v>1244</v>
      </c>
      <c r="F410">
        <v>1.4670000000000001</v>
      </c>
      <c r="G410">
        <v>2.5</v>
      </c>
      <c r="H410">
        <v>1</v>
      </c>
      <c r="I410">
        <v>8</v>
      </c>
      <c r="J410">
        <v>11</v>
      </c>
    </row>
    <row r="411" spans="2:10" x14ac:dyDescent="0.25">
      <c r="B411" t="s">
        <v>1245</v>
      </c>
      <c r="C411" t="s">
        <v>1149</v>
      </c>
      <c r="D411" t="s">
        <v>417</v>
      </c>
      <c r="E411" t="s">
        <v>1246</v>
      </c>
      <c r="F411">
        <v>4.7704000000000004</v>
      </c>
      <c r="G411">
        <v>12.8</v>
      </c>
      <c r="H411">
        <v>4</v>
      </c>
      <c r="I411">
        <v>38</v>
      </c>
      <c r="J411">
        <v>58</v>
      </c>
    </row>
    <row r="412" spans="2:10" x14ac:dyDescent="0.25">
      <c r="B412" t="s">
        <v>1247</v>
      </c>
      <c r="C412" t="s">
        <v>1149</v>
      </c>
      <c r="D412" t="s">
        <v>417</v>
      </c>
      <c r="E412" t="s">
        <v>1248</v>
      </c>
      <c r="F412">
        <v>2.1696</v>
      </c>
      <c r="G412">
        <v>4.3</v>
      </c>
      <c r="H412">
        <v>1</v>
      </c>
      <c r="I412">
        <v>13</v>
      </c>
      <c r="J412">
        <v>19</v>
      </c>
    </row>
    <row r="413" spans="2:10" x14ac:dyDescent="0.25">
      <c r="B413" t="s">
        <v>1249</v>
      </c>
      <c r="C413" t="s">
        <v>1149</v>
      </c>
      <c r="D413" t="s">
        <v>417</v>
      </c>
      <c r="E413" t="s">
        <v>1250</v>
      </c>
      <c r="F413">
        <v>1.2010000000000001</v>
      </c>
      <c r="G413">
        <v>1.6</v>
      </c>
      <c r="H413">
        <v>1</v>
      </c>
      <c r="I413">
        <v>5</v>
      </c>
      <c r="J413">
        <v>7</v>
      </c>
    </row>
    <row r="414" spans="2:10" x14ac:dyDescent="0.25">
      <c r="B414" t="s">
        <v>1251</v>
      </c>
      <c r="C414" t="s">
        <v>1149</v>
      </c>
      <c r="D414" t="s">
        <v>417</v>
      </c>
      <c r="E414" t="s">
        <v>1252</v>
      </c>
      <c r="F414">
        <v>1.8459000000000001</v>
      </c>
      <c r="G414">
        <v>1.2</v>
      </c>
      <c r="H414">
        <v>1</v>
      </c>
      <c r="I414">
        <v>4</v>
      </c>
      <c r="J414">
        <v>5</v>
      </c>
    </row>
    <row r="415" spans="2:10" x14ac:dyDescent="0.25">
      <c r="B415" t="s">
        <v>1253</v>
      </c>
      <c r="C415" t="s">
        <v>1149</v>
      </c>
      <c r="D415" t="s">
        <v>417</v>
      </c>
      <c r="E415" t="s">
        <v>1254</v>
      </c>
      <c r="F415">
        <v>0.89549999999999996</v>
      </c>
      <c r="G415">
        <v>1.2</v>
      </c>
      <c r="H415">
        <v>1</v>
      </c>
      <c r="I415">
        <v>4</v>
      </c>
      <c r="J415">
        <v>5</v>
      </c>
    </row>
    <row r="416" spans="2:10" x14ac:dyDescent="0.25">
      <c r="B416" t="s">
        <v>1255</v>
      </c>
      <c r="C416" t="s">
        <v>1149</v>
      </c>
      <c r="D416" t="s">
        <v>417</v>
      </c>
      <c r="E416" t="s">
        <v>1256</v>
      </c>
      <c r="F416">
        <v>10.2669</v>
      </c>
      <c r="G416">
        <v>24.5</v>
      </c>
      <c r="H416">
        <v>8</v>
      </c>
      <c r="I416">
        <v>74</v>
      </c>
      <c r="J416">
        <v>110</v>
      </c>
    </row>
    <row r="417" spans="2:10" x14ac:dyDescent="0.25">
      <c r="B417" t="s">
        <v>1257</v>
      </c>
      <c r="C417" t="s">
        <v>1149</v>
      </c>
      <c r="D417" t="s">
        <v>417</v>
      </c>
      <c r="E417" t="s">
        <v>1258</v>
      </c>
      <c r="F417">
        <v>7.1086999999999998</v>
      </c>
      <c r="G417">
        <v>13.7</v>
      </c>
      <c r="H417">
        <v>5</v>
      </c>
      <c r="I417">
        <v>41</v>
      </c>
      <c r="J417">
        <v>62</v>
      </c>
    </row>
    <row r="418" spans="2:10" x14ac:dyDescent="0.25">
      <c r="B418" t="s">
        <v>1259</v>
      </c>
      <c r="C418" t="s">
        <v>1149</v>
      </c>
      <c r="D418" t="s">
        <v>417</v>
      </c>
      <c r="E418" t="s">
        <v>1260</v>
      </c>
      <c r="F418">
        <v>4.8710000000000004</v>
      </c>
      <c r="G418">
        <v>8.3000000000000007</v>
      </c>
      <c r="H418">
        <v>3</v>
      </c>
      <c r="I418">
        <v>25</v>
      </c>
      <c r="J418">
        <v>37</v>
      </c>
    </row>
    <row r="419" spans="2:10" x14ac:dyDescent="0.25">
      <c r="B419" t="s">
        <v>1261</v>
      </c>
      <c r="C419" t="s">
        <v>1149</v>
      </c>
      <c r="D419" t="s">
        <v>417</v>
      </c>
      <c r="E419" t="s">
        <v>1262</v>
      </c>
      <c r="F419">
        <v>8.8673999999999999</v>
      </c>
      <c r="G419">
        <v>19</v>
      </c>
      <c r="H419">
        <v>6</v>
      </c>
      <c r="I419">
        <v>57</v>
      </c>
      <c r="J419">
        <v>86</v>
      </c>
    </row>
    <row r="420" spans="2:10" x14ac:dyDescent="0.25">
      <c r="B420" t="s">
        <v>1263</v>
      </c>
      <c r="C420" t="s">
        <v>1149</v>
      </c>
      <c r="D420" t="s">
        <v>417</v>
      </c>
      <c r="E420" t="s">
        <v>1264</v>
      </c>
      <c r="F420">
        <v>5.1025</v>
      </c>
      <c r="G420">
        <v>8.9</v>
      </c>
      <c r="H420">
        <v>3</v>
      </c>
      <c r="I420">
        <v>27</v>
      </c>
      <c r="J420">
        <v>40</v>
      </c>
    </row>
    <row r="421" spans="2:10" x14ac:dyDescent="0.25">
      <c r="B421" t="s">
        <v>1265</v>
      </c>
      <c r="C421" t="s">
        <v>1149</v>
      </c>
      <c r="D421" t="s">
        <v>417</v>
      </c>
      <c r="E421" t="s">
        <v>1266</v>
      </c>
      <c r="F421">
        <v>4.6154999999999999</v>
      </c>
      <c r="G421">
        <v>7.3</v>
      </c>
      <c r="H421">
        <v>2</v>
      </c>
      <c r="I421">
        <v>22</v>
      </c>
      <c r="J421">
        <v>33</v>
      </c>
    </row>
    <row r="422" spans="2:10" x14ac:dyDescent="0.25">
      <c r="B422" t="s">
        <v>1267</v>
      </c>
      <c r="C422" t="s">
        <v>1149</v>
      </c>
      <c r="D422" t="s">
        <v>417</v>
      </c>
      <c r="E422" t="s">
        <v>1268</v>
      </c>
      <c r="F422">
        <v>3.2395999999999998</v>
      </c>
      <c r="G422">
        <v>3.3</v>
      </c>
      <c r="H422">
        <v>1</v>
      </c>
      <c r="I422">
        <v>10</v>
      </c>
      <c r="J422">
        <v>15</v>
      </c>
    </row>
    <row r="423" spans="2:10" x14ac:dyDescent="0.25">
      <c r="B423" t="s">
        <v>1269</v>
      </c>
      <c r="C423" t="s">
        <v>1149</v>
      </c>
      <c r="D423" t="s">
        <v>492</v>
      </c>
      <c r="E423" t="s">
        <v>1270</v>
      </c>
      <c r="F423">
        <v>1.6279999999999999</v>
      </c>
      <c r="G423">
        <v>5.0999999999999996</v>
      </c>
      <c r="H423">
        <v>2</v>
      </c>
      <c r="I423">
        <v>15</v>
      </c>
      <c r="J423">
        <v>23</v>
      </c>
    </row>
    <row r="424" spans="2:10" x14ac:dyDescent="0.25">
      <c r="B424" t="s">
        <v>1271</v>
      </c>
      <c r="C424" t="s">
        <v>1149</v>
      </c>
      <c r="D424" t="s">
        <v>492</v>
      </c>
      <c r="E424" t="s">
        <v>1272</v>
      </c>
      <c r="F424">
        <v>1.7615000000000001</v>
      </c>
      <c r="G424">
        <v>6.8</v>
      </c>
      <c r="H424">
        <v>2</v>
      </c>
      <c r="I424">
        <v>20</v>
      </c>
      <c r="J424">
        <v>31</v>
      </c>
    </row>
    <row r="425" spans="2:10" x14ac:dyDescent="0.25">
      <c r="B425" t="s">
        <v>1273</v>
      </c>
      <c r="C425" t="s">
        <v>1149</v>
      </c>
      <c r="D425" t="s">
        <v>492</v>
      </c>
      <c r="E425" t="s">
        <v>1274</v>
      </c>
      <c r="F425">
        <v>1.4058999999999999</v>
      </c>
      <c r="G425">
        <v>5.4</v>
      </c>
      <c r="H425">
        <v>2</v>
      </c>
      <c r="I425">
        <v>16</v>
      </c>
      <c r="J425">
        <v>24</v>
      </c>
    </row>
    <row r="426" spans="2:10" x14ac:dyDescent="0.25">
      <c r="B426" t="s">
        <v>1275</v>
      </c>
      <c r="C426" t="s">
        <v>1149</v>
      </c>
      <c r="D426" t="s">
        <v>492</v>
      </c>
      <c r="E426" t="s">
        <v>1276</v>
      </c>
      <c r="F426">
        <v>0.35809999999999997</v>
      </c>
      <c r="G426">
        <v>1.5</v>
      </c>
      <c r="H426">
        <v>1</v>
      </c>
      <c r="I426">
        <v>5</v>
      </c>
      <c r="J426">
        <v>7</v>
      </c>
    </row>
    <row r="427" spans="2:10" x14ac:dyDescent="0.25">
      <c r="B427" t="s">
        <v>1277</v>
      </c>
      <c r="C427" t="s">
        <v>1149</v>
      </c>
      <c r="D427" t="s">
        <v>492</v>
      </c>
      <c r="E427" t="s">
        <v>1278</v>
      </c>
      <c r="F427">
        <v>3.6688999999999998</v>
      </c>
      <c r="G427">
        <v>13.8</v>
      </c>
      <c r="H427">
        <v>5</v>
      </c>
      <c r="I427">
        <v>41</v>
      </c>
      <c r="J427">
        <v>62</v>
      </c>
    </row>
    <row r="428" spans="2:10" x14ac:dyDescent="0.25">
      <c r="B428" t="s">
        <v>1279</v>
      </c>
      <c r="C428" t="s">
        <v>1149</v>
      </c>
      <c r="D428" t="s">
        <v>492</v>
      </c>
      <c r="E428" t="s">
        <v>1280</v>
      </c>
      <c r="F428">
        <v>1.046</v>
      </c>
      <c r="G428">
        <v>5.7</v>
      </c>
      <c r="H428">
        <v>2</v>
      </c>
      <c r="I428">
        <v>17</v>
      </c>
      <c r="J428">
        <v>26</v>
      </c>
    </row>
    <row r="429" spans="2:10" x14ac:dyDescent="0.25">
      <c r="B429" t="s">
        <v>1281</v>
      </c>
      <c r="C429" t="s">
        <v>1149</v>
      </c>
      <c r="D429" t="s">
        <v>492</v>
      </c>
      <c r="E429" t="s">
        <v>1282</v>
      </c>
      <c r="F429">
        <v>3.5133000000000001</v>
      </c>
      <c r="G429">
        <v>10.4</v>
      </c>
      <c r="H429">
        <v>3</v>
      </c>
      <c r="I429">
        <v>31</v>
      </c>
      <c r="J429">
        <v>47</v>
      </c>
    </row>
    <row r="430" spans="2:10" x14ac:dyDescent="0.25">
      <c r="B430" t="s">
        <v>1283</v>
      </c>
      <c r="C430" t="s">
        <v>1149</v>
      </c>
      <c r="D430" t="s">
        <v>492</v>
      </c>
      <c r="E430" t="s">
        <v>1284</v>
      </c>
      <c r="F430">
        <v>1.1600999999999999</v>
      </c>
      <c r="G430">
        <v>3.9</v>
      </c>
      <c r="H430">
        <v>1</v>
      </c>
      <c r="I430">
        <v>12</v>
      </c>
      <c r="J430">
        <v>18</v>
      </c>
    </row>
    <row r="431" spans="2:10" x14ac:dyDescent="0.25">
      <c r="B431" t="s">
        <v>1285</v>
      </c>
      <c r="C431" t="s">
        <v>1149</v>
      </c>
      <c r="D431" t="s">
        <v>492</v>
      </c>
      <c r="E431" t="s">
        <v>1286</v>
      </c>
      <c r="F431">
        <v>2.3913000000000002</v>
      </c>
      <c r="G431">
        <v>6.3</v>
      </c>
      <c r="H431">
        <v>2</v>
      </c>
      <c r="I431">
        <v>19</v>
      </c>
      <c r="J431">
        <v>28</v>
      </c>
    </row>
    <row r="432" spans="2:10" x14ac:dyDescent="0.25">
      <c r="B432" t="s">
        <v>1287</v>
      </c>
      <c r="C432" t="s">
        <v>1149</v>
      </c>
      <c r="D432" t="s">
        <v>492</v>
      </c>
      <c r="E432" t="s">
        <v>1288</v>
      </c>
      <c r="F432">
        <v>0.28129999999999999</v>
      </c>
      <c r="G432">
        <v>1.2</v>
      </c>
      <c r="H432">
        <v>1</v>
      </c>
      <c r="I432">
        <v>4</v>
      </c>
      <c r="J432">
        <v>5</v>
      </c>
    </row>
    <row r="433" spans="2:10" x14ac:dyDescent="0.25">
      <c r="B433" t="s">
        <v>1289</v>
      </c>
      <c r="C433" t="s">
        <v>1149</v>
      </c>
      <c r="D433" t="s">
        <v>492</v>
      </c>
      <c r="E433" t="s">
        <v>1290</v>
      </c>
      <c r="F433">
        <v>3.1671</v>
      </c>
      <c r="G433">
        <v>11.6</v>
      </c>
      <c r="H433">
        <v>4</v>
      </c>
      <c r="I433">
        <v>35</v>
      </c>
      <c r="J433">
        <v>52</v>
      </c>
    </row>
    <row r="434" spans="2:10" x14ac:dyDescent="0.25">
      <c r="B434" t="s">
        <v>1291</v>
      </c>
      <c r="C434" t="s">
        <v>1149</v>
      </c>
      <c r="D434" t="s">
        <v>492</v>
      </c>
      <c r="E434" t="s">
        <v>1292</v>
      </c>
      <c r="F434">
        <v>0.88580000000000003</v>
      </c>
      <c r="G434">
        <v>4.7</v>
      </c>
      <c r="H434">
        <v>2</v>
      </c>
      <c r="I434">
        <v>14</v>
      </c>
      <c r="J434">
        <v>21</v>
      </c>
    </row>
    <row r="435" spans="2:10" x14ac:dyDescent="0.25">
      <c r="B435" t="s">
        <v>1293</v>
      </c>
      <c r="C435" t="s">
        <v>1149</v>
      </c>
      <c r="D435" t="s">
        <v>492</v>
      </c>
      <c r="E435" t="s">
        <v>1294</v>
      </c>
      <c r="F435">
        <v>1.4358</v>
      </c>
      <c r="G435">
        <v>5.8</v>
      </c>
      <c r="H435">
        <v>2</v>
      </c>
      <c r="I435">
        <v>17</v>
      </c>
      <c r="J435">
        <v>26</v>
      </c>
    </row>
    <row r="436" spans="2:10" x14ac:dyDescent="0.25">
      <c r="B436" t="s">
        <v>1295</v>
      </c>
      <c r="C436" t="s">
        <v>1149</v>
      </c>
      <c r="D436" t="s">
        <v>492</v>
      </c>
      <c r="E436" t="s">
        <v>1296</v>
      </c>
      <c r="F436">
        <v>0.35039999999999999</v>
      </c>
      <c r="G436">
        <v>1.6</v>
      </c>
      <c r="H436">
        <v>1</v>
      </c>
      <c r="I436">
        <v>5</v>
      </c>
      <c r="J436">
        <v>7</v>
      </c>
    </row>
    <row r="437" spans="2:10" x14ac:dyDescent="0.25">
      <c r="B437" t="s">
        <v>1297</v>
      </c>
      <c r="C437" t="s">
        <v>1149</v>
      </c>
      <c r="D437" t="s">
        <v>492</v>
      </c>
      <c r="E437" t="s">
        <v>1298</v>
      </c>
      <c r="F437">
        <v>1.1433</v>
      </c>
      <c r="G437">
        <v>4.7</v>
      </c>
      <c r="H437">
        <v>2</v>
      </c>
      <c r="I437">
        <v>14</v>
      </c>
      <c r="J437">
        <v>21</v>
      </c>
    </row>
    <row r="438" spans="2:10" x14ac:dyDescent="0.25">
      <c r="B438" t="s">
        <v>1299</v>
      </c>
      <c r="C438" t="s">
        <v>1149</v>
      </c>
      <c r="D438" t="s">
        <v>492</v>
      </c>
      <c r="E438" t="s">
        <v>1300</v>
      </c>
      <c r="F438">
        <v>0.28439999999999999</v>
      </c>
      <c r="G438">
        <v>1.4</v>
      </c>
      <c r="H438">
        <v>1</v>
      </c>
      <c r="I438">
        <v>4</v>
      </c>
      <c r="J438">
        <v>6</v>
      </c>
    </row>
    <row r="439" spans="2:10" x14ac:dyDescent="0.25">
      <c r="B439" t="s">
        <v>1301</v>
      </c>
      <c r="C439" t="s">
        <v>1149</v>
      </c>
      <c r="D439" t="s">
        <v>492</v>
      </c>
      <c r="E439" t="s">
        <v>1302</v>
      </c>
      <c r="F439">
        <v>1.2087000000000001</v>
      </c>
      <c r="G439">
        <v>4.9000000000000004</v>
      </c>
      <c r="H439">
        <v>2</v>
      </c>
      <c r="I439">
        <v>15</v>
      </c>
      <c r="J439">
        <v>22</v>
      </c>
    </row>
    <row r="440" spans="2:10" x14ac:dyDescent="0.25">
      <c r="B440" t="s">
        <v>1303</v>
      </c>
      <c r="C440" t="s">
        <v>1149</v>
      </c>
      <c r="D440" t="s">
        <v>492</v>
      </c>
      <c r="E440" t="s">
        <v>1304</v>
      </c>
      <c r="F440">
        <v>0.29809999999999998</v>
      </c>
      <c r="G440">
        <v>1.4</v>
      </c>
      <c r="H440">
        <v>1</v>
      </c>
      <c r="I440">
        <v>4</v>
      </c>
      <c r="J440">
        <v>6</v>
      </c>
    </row>
    <row r="441" spans="2:10" x14ac:dyDescent="0.25">
      <c r="B441" t="s">
        <v>1305</v>
      </c>
      <c r="C441" t="s">
        <v>1149</v>
      </c>
      <c r="D441" t="s">
        <v>492</v>
      </c>
      <c r="E441" t="s">
        <v>1306</v>
      </c>
      <c r="F441">
        <v>1.9177</v>
      </c>
      <c r="G441">
        <v>7.1</v>
      </c>
      <c r="H441">
        <v>2</v>
      </c>
      <c r="I441">
        <v>21</v>
      </c>
      <c r="J441">
        <v>32</v>
      </c>
    </row>
    <row r="442" spans="2:10" x14ac:dyDescent="0.25">
      <c r="B442" t="s">
        <v>1307</v>
      </c>
      <c r="C442" t="s">
        <v>1149</v>
      </c>
      <c r="D442" t="s">
        <v>492</v>
      </c>
      <c r="E442" t="s">
        <v>1308</v>
      </c>
      <c r="F442">
        <v>0.48370000000000002</v>
      </c>
      <c r="G442">
        <v>2.2000000000000002</v>
      </c>
      <c r="H442">
        <v>1</v>
      </c>
      <c r="I442">
        <v>7</v>
      </c>
      <c r="J442">
        <v>10</v>
      </c>
    </row>
    <row r="443" spans="2:10" x14ac:dyDescent="0.25">
      <c r="B443" t="s">
        <v>1309</v>
      </c>
      <c r="C443" t="s">
        <v>1149</v>
      </c>
      <c r="D443" t="s">
        <v>492</v>
      </c>
      <c r="E443" t="s">
        <v>1310</v>
      </c>
      <c r="F443">
        <v>2.4340999999999999</v>
      </c>
      <c r="G443">
        <v>10</v>
      </c>
      <c r="H443">
        <v>3</v>
      </c>
      <c r="I443">
        <v>30</v>
      </c>
      <c r="J443">
        <v>45</v>
      </c>
    </row>
    <row r="444" spans="2:10" x14ac:dyDescent="0.25">
      <c r="B444" t="s">
        <v>1311</v>
      </c>
      <c r="C444" t="s">
        <v>1149</v>
      </c>
      <c r="D444" t="s">
        <v>492</v>
      </c>
      <c r="E444" t="s">
        <v>1312</v>
      </c>
      <c r="F444">
        <v>0.63570000000000004</v>
      </c>
      <c r="G444">
        <v>3.5</v>
      </c>
      <c r="H444">
        <v>1</v>
      </c>
      <c r="I444">
        <v>11</v>
      </c>
      <c r="J444">
        <v>16</v>
      </c>
    </row>
    <row r="445" spans="2:10" x14ac:dyDescent="0.25">
      <c r="B445" t="s">
        <v>1313</v>
      </c>
      <c r="C445" t="s">
        <v>1149</v>
      </c>
      <c r="D445" t="s">
        <v>492</v>
      </c>
      <c r="E445" t="s">
        <v>1314</v>
      </c>
      <c r="F445">
        <v>0.83740000000000003</v>
      </c>
      <c r="G445">
        <v>3.8</v>
      </c>
      <c r="H445">
        <v>1</v>
      </c>
      <c r="I445">
        <v>11</v>
      </c>
      <c r="J445">
        <v>17</v>
      </c>
    </row>
    <row r="446" spans="2:10" x14ac:dyDescent="0.25">
      <c r="B446" t="s">
        <v>1315</v>
      </c>
      <c r="C446" t="s">
        <v>1149</v>
      </c>
      <c r="D446" t="s">
        <v>492</v>
      </c>
      <c r="E446" t="s">
        <v>1316</v>
      </c>
      <c r="F446">
        <v>0.27739999999999998</v>
      </c>
      <c r="G446">
        <v>1.1000000000000001</v>
      </c>
      <c r="H446">
        <v>1</v>
      </c>
      <c r="I446">
        <v>3</v>
      </c>
      <c r="J446">
        <v>5</v>
      </c>
    </row>
    <row r="447" spans="2:10" x14ac:dyDescent="0.25">
      <c r="B447" t="s">
        <v>1317</v>
      </c>
      <c r="C447" t="s">
        <v>1149</v>
      </c>
      <c r="D447" t="s">
        <v>492</v>
      </c>
      <c r="E447" t="s">
        <v>1318</v>
      </c>
      <c r="F447">
        <v>2.3693</v>
      </c>
      <c r="G447">
        <v>8.8000000000000007</v>
      </c>
      <c r="H447">
        <v>3</v>
      </c>
      <c r="I447">
        <v>26</v>
      </c>
      <c r="J447">
        <v>40</v>
      </c>
    </row>
    <row r="448" spans="2:10" x14ac:dyDescent="0.25">
      <c r="B448" t="s">
        <v>1319</v>
      </c>
      <c r="C448" t="s">
        <v>1149</v>
      </c>
      <c r="D448" t="s">
        <v>492</v>
      </c>
      <c r="E448" t="s">
        <v>1320</v>
      </c>
      <c r="F448">
        <v>0.54220000000000002</v>
      </c>
      <c r="G448">
        <v>2.2999999999999998</v>
      </c>
      <c r="H448">
        <v>1</v>
      </c>
      <c r="I448">
        <v>7</v>
      </c>
      <c r="J448">
        <v>10</v>
      </c>
    </row>
    <row r="449" spans="2:10" x14ac:dyDescent="0.25">
      <c r="B449" t="s">
        <v>1321</v>
      </c>
      <c r="C449" t="s">
        <v>1149</v>
      </c>
      <c r="D449" t="s">
        <v>492</v>
      </c>
      <c r="E449" t="s">
        <v>1322</v>
      </c>
      <c r="F449">
        <v>0.27360000000000001</v>
      </c>
      <c r="G449">
        <v>1.4</v>
      </c>
      <c r="H449">
        <v>1</v>
      </c>
      <c r="I449">
        <v>4</v>
      </c>
      <c r="J449">
        <v>6</v>
      </c>
    </row>
    <row r="450" spans="2:10" x14ac:dyDescent="0.25">
      <c r="B450" t="s">
        <v>1323</v>
      </c>
      <c r="C450" t="s">
        <v>1149</v>
      </c>
      <c r="D450" t="s">
        <v>492</v>
      </c>
      <c r="E450" t="s">
        <v>1324</v>
      </c>
      <c r="F450">
        <v>2.1596000000000002</v>
      </c>
      <c r="G450">
        <v>7</v>
      </c>
      <c r="H450">
        <v>2</v>
      </c>
      <c r="I450">
        <v>21</v>
      </c>
      <c r="J450">
        <v>32</v>
      </c>
    </row>
    <row r="451" spans="2:10" x14ac:dyDescent="0.25">
      <c r="B451" t="s">
        <v>1325</v>
      </c>
      <c r="C451" t="s">
        <v>1149</v>
      </c>
      <c r="D451" t="s">
        <v>492</v>
      </c>
      <c r="E451" t="s">
        <v>1326</v>
      </c>
      <c r="F451">
        <v>0.3422</v>
      </c>
      <c r="G451">
        <v>1.6</v>
      </c>
      <c r="H451">
        <v>1</v>
      </c>
      <c r="I451">
        <v>5</v>
      </c>
      <c r="J451">
        <v>7</v>
      </c>
    </row>
    <row r="452" spans="2:10" x14ac:dyDescent="0.25">
      <c r="B452" t="s">
        <v>1327</v>
      </c>
      <c r="C452" t="s">
        <v>1149</v>
      </c>
      <c r="D452" t="s">
        <v>492</v>
      </c>
      <c r="E452" t="s">
        <v>1328</v>
      </c>
      <c r="F452">
        <v>2.5005000000000002</v>
      </c>
      <c r="G452">
        <v>9.1999999999999993</v>
      </c>
      <c r="H452">
        <v>3</v>
      </c>
      <c r="I452">
        <v>28</v>
      </c>
      <c r="J452">
        <v>41</v>
      </c>
    </row>
    <row r="453" spans="2:10" x14ac:dyDescent="0.25">
      <c r="B453" t="s">
        <v>1329</v>
      </c>
      <c r="C453" t="s">
        <v>1149</v>
      </c>
      <c r="D453" t="s">
        <v>492</v>
      </c>
      <c r="E453" t="s">
        <v>1330</v>
      </c>
      <c r="F453">
        <v>0.81310000000000004</v>
      </c>
      <c r="G453">
        <v>3.4</v>
      </c>
      <c r="H453">
        <v>1</v>
      </c>
      <c r="I453">
        <v>10</v>
      </c>
      <c r="J453">
        <v>15</v>
      </c>
    </row>
    <row r="454" spans="2:10" x14ac:dyDescent="0.25">
      <c r="B454" t="s">
        <v>1331</v>
      </c>
      <c r="C454" t="s">
        <v>1149</v>
      </c>
      <c r="D454" t="s">
        <v>492</v>
      </c>
      <c r="E454" t="s">
        <v>1332</v>
      </c>
      <c r="F454">
        <v>2.5501999999999998</v>
      </c>
      <c r="G454">
        <v>10.1</v>
      </c>
      <c r="H454">
        <v>3</v>
      </c>
      <c r="I454">
        <v>30</v>
      </c>
      <c r="J454">
        <v>45</v>
      </c>
    </row>
    <row r="455" spans="2:10" x14ac:dyDescent="0.25">
      <c r="B455" t="s">
        <v>1333</v>
      </c>
      <c r="C455" t="s">
        <v>1149</v>
      </c>
      <c r="D455" t="s">
        <v>492</v>
      </c>
      <c r="E455" t="s">
        <v>1334</v>
      </c>
      <c r="F455">
        <v>0.9718</v>
      </c>
      <c r="G455">
        <v>4</v>
      </c>
      <c r="H455">
        <v>1</v>
      </c>
      <c r="I455">
        <v>12</v>
      </c>
      <c r="J455">
        <v>18</v>
      </c>
    </row>
    <row r="456" spans="2:10" x14ac:dyDescent="0.25">
      <c r="B456" t="s">
        <v>1335</v>
      </c>
      <c r="C456" t="s">
        <v>1149</v>
      </c>
      <c r="D456" t="s">
        <v>492</v>
      </c>
      <c r="E456" t="s">
        <v>1336</v>
      </c>
      <c r="F456">
        <v>2.8508</v>
      </c>
      <c r="G456">
        <v>10.199999999999999</v>
      </c>
      <c r="H456">
        <v>3</v>
      </c>
      <c r="I456">
        <v>31</v>
      </c>
      <c r="J456">
        <v>46</v>
      </c>
    </row>
    <row r="457" spans="2:10" x14ac:dyDescent="0.25">
      <c r="B457" t="s">
        <v>1337</v>
      </c>
      <c r="C457" t="s">
        <v>1149</v>
      </c>
      <c r="D457" t="s">
        <v>492</v>
      </c>
      <c r="E457" t="s">
        <v>1338</v>
      </c>
      <c r="F457">
        <v>0.92130000000000001</v>
      </c>
      <c r="G457">
        <v>3.6</v>
      </c>
      <c r="H457">
        <v>1</v>
      </c>
      <c r="I457">
        <v>11</v>
      </c>
      <c r="J457">
        <v>16</v>
      </c>
    </row>
    <row r="458" spans="2:10" x14ac:dyDescent="0.25">
      <c r="B458" t="s">
        <v>1339</v>
      </c>
      <c r="C458" t="s">
        <v>1149</v>
      </c>
      <c r="D458" t="s">
        <v>492</v>
      </c>
      <c r="E458" t="s">
        <v>1340</v>
      </c>
      <c r="F458">
        <v>0.309</v>
      </c>
      <c r="G458">
        <v>1</v>
      </c>
      <c r="H458">
        <v>1</v>
      </c>
      <c r="I458">
        <v>3</v>
      </c>
      <c r="J458">
        <v>5</v>
      </c>
    </row>
    <row r="459" spans="2:10" x14ac:dyDescent="0.25">
      <c r="B459" t="s">
        <v>1341</v>
      </c>
      <c r="C459" t="s">
        <v>1342</v>
      </c>
      <c r="D459" t="s">
        <v>417</v>
      </c>
      <c r="E459" t="s">
        <v>1343</v>
      </c>
      <c r="F459">
        <v>9.375</v>
      </c>
      <c r="G459">
        <v>12.8</v>
      </c>
      <c r="H459">
        <v>4</v>
      </c>
      <c r="I459">
        <v>38</v>
      </c>
      <c r="J459">
        <v>58</v>
      </c>
    </row>
    <row r="460" spans="2:10" x14ac:dyDescent="0.25">
      <c r="B460" t="s">
        <v>1344</v>
      </c>
      <c r="C460" t="s">
        <v>1342</v>
      </c>
      <c r="D460" t="s">
        <v>417</v>
      </c>
      <c r="E460" t="s">
        <v>1345</v>
      </c>
      <c r="F460">
        <v>7.1748000000000003</v>
      </c>
      <c r="G460">
        <v>6.9</v>
      </c>
      <c r="H460">
        <v>2</v>
      </c>
      <c r="I460">
        <v>21</v>
      </c>
      <c r="J460">
        <v>31</v>
      </c>
    </row>
    <row r="461" spans="2:10" x14ac:dyDescent="0.25">
      <c r="B461" t="s">
        <v>1346</v>
      </c>
      <c r="C461" t="s">
        <v>1342</v>
      </c>
      <c r="D461" t="s">
        <v>417</v>
      </c>
      <c r="E461" t="s">
        <v>1347</v>
      </c>
      <c r="F461">
        <v>3.4344000000000001</v>
      </c>
      <c r="G461">
        <v>6</v>
      </c>
      <c r="H461">
        <v>2</v>
      </c>
      <c r="I461">
        <v>18</v>
      </c>
      <c r="J461">
        <v>27</v>
      </c>
    </row>
    <row r="462" spans="2:10" x14ac:dyDescent="0.25">
      <c r="B462" t="s">
        <v>1348</v>
      </c>
      <c r="C462" t="s">
        <v>1342</v>
      </c>
      <c r="D462" t="s">
        <v>417</v>
      </c>
      <c r="E462" t="s">
        <v>1349</v>
      </c>
      <c r="F462">
        <v>2.0478999999999998</v>
      </c>
      <c r="G462">
        <v>2.8</v>
      </c>
      <c r="H462">
        <v>1</v>
      </c>
      <c r="I462">
        <v>8</v>
      </c>
      <c r="J462">
        <v>13</v>
      </c>
    </row>
    <row r="463" spans="2:10" x14ac:dyDescent="0.25">
      <c r="B463" t="s">
        <v>1350</v>
      </c>
      <c r="C463" t="s">
        <v>1342</v>
      </c>
      <c r="D463" t="s">
        <v>417</v>
      </c>
      <c r="E463" t="s">
        <v>1351</v>
      </c>
      <c r="F463">
        <v>1.0689</v>
      </c>
      <c r="G463">
        <v>1.1000000000000001</v>
      </c>
      <c r="H463">
        <v>1</v>
      </c>
      <c r="I463">
        <v>3</v>
      </c>
      <c r="J463">
        <v>5</v>
      </c>
    </row>
    <row r="464" spans="2:10" x14ac:dyDescent="0.25">
      <c r="B464" t="s">
        <v>1352</v>
      </c>
      <c r="C464" t="s">
        <v>1342</v>
      </c>
      <c r="D464" t="s">
        <v>417</v>
      </c>
      <c r="E464" t="s">
        <v>1353</v>
      </c>
      <c r="F464">
        <v>3.9695</v>
      </c>
      <c r="G464">
        <v>10.8</v>
      </c>
      <c r="H464">
        <v>4</v>
      </c>
      <c r="I464">
        <v>32</v>
      </c>
      <c r="J464">
        <v>49</v>
      </c>
    </row>
    <row r="465" spans="2:10" x14ac:dyDescent="0.25">
      <c r="B465" t="s">
        <v>1354</v>
      </c>
      <c r="C465" t="s">
        <v>1342</v>
      </c>
      <c r="D465" t="s">
        <v>417</v>
      </c>
      <c r="E465" t="s">
        <v>1355</v>
      </c>
      <c r="F465">
        <v>1.5156000000000001</v>
      </c>
      <c r="G465">
        <v>3.6</v>
      </c>
      <c r="H465">
        <v>1</v>
      </c>
      <c r="I465">
        <v>11</v>
      </c>
      <c r="J465">
        <v>16</v>
      </c>
    </row>
    <row r="466" spans="2:10" x14ac:dyDescent="0.25">
      <c r="B466" t="s">
        <v>1356</v>
      </c>
      <c r="C466" t="s">
        <v>1342</v>
      </c>
      <c r="D466" t="s">
        <v>417</v>
      </c>
      <c r="E466" t="s">
        <v>1357</v>
      </c>
      <c r="F466">
        <v>1.3004</v>
      </c>
      <c r="G466">
        <v>2.5</v>
      </c>
      <c r="H466">
        <v>1</v>
      </c>
      <c r="I466">
        <v>8</v>
      </c>
      <c r="J466">
        <v>11</v>
      </c>
    </row>
    <row r="467" spans="2:10" x14ac:dyDescent="0.25">
      <c r="B467" t="s">
        <v>1358</v>
      </c>
      <c r="C467" t="s">
        <v>1342</v>
      </c>
      <c r="D467" t="s">
        <v>417</v>
      </c>
      <c r="E467" t="s">
        <v>1359</v>
      </c>
      <c r="F467">
        <v>0.83189999999999997</v>
      </c>
      <c r="G467">
        <v>2.2000000000000002</v>
      </c>
      <c r="H467">
        <v>1</v>
      </c>
      <c r="I467">
        <v>7</v>
      </c>
      <c r="J467">
        <v>10</v>
      </c>
    </row>
    <row r="468" spans="2:10" x14ac:dyDescent="0.25">
      <c r="B468" t="s">
        <v>1360</v>
      </c>
      <c r="C468" t="s">
        <v>1342</v>
      </c>
      <c r="D468" t="s">
        <v>417</v>
      </c>
      <c r="E468" t="s">
        <v>1361</v>
      </c>
      <c r="F468">
        <v>2.0531000000000001</v>
      </c>
      <c r="G468">
        <v>3.5</v>
      </c>
      <c r="H468">
        <v>1</v>
      </c>
      <c r="I468">
        <v>11</v>
      </c>
      <c r="J468">
        <v>16</v>
      </c>
    </row>
    <row r="469" spans="2:10" x14ac:dyDescent="0.25">
      <c r="B469" t="s">
        <v>1362</v>
      </c>
      <c r="C469" t="s">
        <v>1342</v>
      </c>
      <c r="D469" t="s">
        <v>417</v>
      </c>
      <c r="E469" t="s">
        <v>1363</v>
      </c>
      <c r="F469">
        <v>0.69140000000000001</v>
      </c>
      <c r="G469">
        <v>1</v>
      </c>
      <c r="H469">
        <v>1</v>
      </c>
      <c r="I469">
        <v>3</v>
      </c>
      <c r="J469">
        <v>5</v>
      </c>
    </row>
    <row r="470" spans="2:10" x14ac:dyDescent="0.25">
      <c r="B470" t="s">
        <v>1364</v>
      </c>
      <c r="C470" t="s">
        <v>1342</v>
      </c>
      <c r="D470" t="s">
        <v>417</v>
      </c>
      <c r="E470" t="s">
        <v>1365</v>
      </c>
      <c r="F470">
        <v>1.5733999999999999</v>
      </c>
      <c r="G470">
        <v>4.2</v>
      </c>
      <c r="H470">
        <v>1</v>
      </c>
      <c r="I470">
        <v>13</v>
      </c>
      <c r="J470">
        <v>19</v>
      </c>
    </row>
    <row r="471" spans="2:10" x14ac:dyDescent="0.25">
      <c r="B471" t="s">
        <v>1366</v>
      </c>
      <c r="C471" t="s">
        <v>1342</v>
      </c>
      <c r="D471" t="s">
        <v>417</v>
      </c>
      <c r="E471" t="s">
        <v>1367</v>
      </c>
      <c r="F471">
        <v>0.53800000000000003</v>
      </c>
      <c r="G471">
        <v>1.1000000000000001</v>
      </c>
      <c r="H471">
        <v>1</v>
      </c>
      <c r="I471">
        <v>3</v>
      </c>
      <c r="J471">
        <v>5</v>
      </c>
    </row>
    <row r="472" spans="2:10" x14ac:dyDescent="0.25">
      <c r="B472" t="s">
        <v>1368</v>
      </c>
      <c r="C472" t="s">
        <v>1342</v>
      </c>
      <c r="D472" t="s">
        <v>417</v>
      </c>
      <c r="E472" t="s">
        <v>1369</v>
      </c>
      <c r="F472">
        <v>4.0937999999999999</v>
      </c>
      <c r="G472">
        <v>13.2</v>
      </c>
      <c r="H472">
        <v>4</v>
      </c>
      <c r="I472">
        <v>40</v>
      </c>
      <c r="J472">
        <v>59</v>
      </c>
    </row>
    <row r="473" spans="2:10" x14ac:dyDescent="0.25">
      <c r="B473" t="s">
        <v>1370</v>
      </c>
      <c r="C473" t="s">
        <v>1342</v>
      </c>
      <c r="D473" t="s">
        <v>417</v>
      </c>
      <c r="E473" t="s">
        <v>1371</v>
      </c>
      <c r="F473">
        <v>0.72060000000000002</v>
      </c>
      <c r="G473">
        <v>3.1</v>
      </c>
      <c r="H473">
        <v>1</v>
      </c>
      <c r="I473">
        <v>9</v>
      </c>
      <c r="J473">
        <v>14</v>
      </c>
    </row>
    <row r="474" spans="2:10" x14ac:dyDescent="0.25">
      <c r="B474" t="s">
        <v>1372</v>
      </c>
      <c r="C474" t="s">
        <v>1342</v>
      </c>
      <c r="D474" t="s">
        <v>417</v>
      </c>
      <c r="E474" t="s">
        <v>1373</v>
      </c>
      <c r="F474">
        <v>3.1688999999999998</v>
      </c>
      <c r="G474">
        <v>8</v>
      </c>
      <c r="H474">
        <v>3</v>
      </c>
      <c r="I474">
        <v>24</v>
      </c>
      <c r="J474">
        <v>36</v>
      </c>
    </row>
    <row r="475" spans="2:10" x14ac:dyDescent="0.25">
      <c r="B475" t="s">
        <v>1374</v>
      </c>
      <c r="C475" t="s">
        <v>1342</v>
      </c>
      <c r="D475" t="s">
        <v>417</v>
      </c>
      <c r="E475" t="s">
        <v>1375</v>
      </c>
      <c r="F475">
        <v>1.5792999999999999</v>
      </c>
      <c r="G475">
        <v>3.7</v>
      </c>
      <c r="H475">
        <v>1</v>
      </c>
      <c r="I475">
        <v>11</v>
      </c>
      <c r="J475">
        <v>17</v>
      </c>
    </row>
    <row r="476" spans="2:10" x14ac:dyDescent="0.25">
      <c r="B476" t="s">
        <v>1376</v>
      </c>
      <c r="C476" t="s">
        <v>1342</v>
      </c>
      <c r="D476" t="s">
        <v>417</v>
      </c>
      <c r="E476" t="s">
        <v>1377</v>
      </c>
      <c r="F476">
        <v>3.5666000000000002</v>
      </c>
      <c r="G476">
        <v>4.4000000000000004</v>
      </c>
      <c r="H476">
        <v>1</v>
      </c>
      <c r="I476">
        <v>13</v>
      </c>
      <c r="J476">
        <v>20</v>
      </c>
    </row>
    <row r="477" spans="2:10" x14ac:dyDescent="0.25">
      <c r="B477" t="s">
        <v>1378</v>
      </c>
      <c r="C477" t="s">
        <v>1342</v>
      </c>
      <c r="D477" t="s">
        <v>492</v>
      </c>
      <c r="E477" t="s">
        <v>1379</v>
      </c>
      <c r="F477">
        <v>3.024</v>
      </c>
      <c r="G477">
        <v>11.9</v>
      </c>
      <c r="H477">
        <v>4</v>
      </c>
      <c r="I477">
        <v>36</v>
      </c>
      <c r="J477">
        <v>54</v>
      </c>
    </row>
    <row r="478" spans="2:10" x14ac:dyDescent="0.25">
      <c r="B478" t="s">
        <v>1380</v>
      </c>
      <c r="C478" t="s">
        <v>1342</v>
      </c>
      <c r="D478" t="s">
        <v>492</v>
      </c>
      <c r="E478" t="s">
        <v>1381</v>
      </c>
      <c r="F478">
        <v>1.3925000000000001</v>
      </c>
      <c r="G478">
        <v>6.1</v>
      </c>
      <c r="H478">
        <v>2</v>
      </c>
      <c r="I478">
        <v>18</v>
      </c>
      <c r="J478">
        <v>27</v>
      </c>
    </row>
    <row r="479" spans="2:10" x14ac:dyDescent="0.25">
      <c r="B479" t="s">
        <v>1382</v>
      </c>
      <c r="C479" t="s">
        <v>1342</v>
      </c>
      <c r="D479" t="s">
        <v>492</v>
      </c>
      <c r="E479" t="s">
        <v>1383</v>
      </c>
      <c r="F479">
        <v>0.75619999999999998</v>
      </c>
      <c r="G479">
        <v>4.0999999999999996</v>
      </c>
      <c r="H479">
        <v>1</v>
      </c>
      <c r="I479">
        <v>12</v>
      </c>
      <c r="J479">
        <v>18</v>
      </c>
    </row>
    <row r="480" spans="2:10" x14ac:dyDescent="0.25">
      <c r="B480" t="s">
        <v>1384</v>
      </c>
      <c r="C480" t="s">
        <v>1342</v>
      </c>
      <c r="D480" t="s">
        <v>492</v>
      </c>
      <c r="E480" t="s">
        <v>1385</v>
      </c>
      <c r="F480">
        <v>2.8715000000000002</v>
      </c>
      <c r="G480">
        <v>9.9</v>
      </c>
      <c r="H480">
        <v>3</v>
      </c>
      <c r="I480">
        <v>30</v>
      </c>
      <c r="J480">
        <v>45</v>
      </c>
    </row>
    <row r="481" spans="2:10" x14ac:dyDescent="0.25">
      <c r="B481" t="s">
        <v>1386</v>
      </c>
      <c r="C481" t="s">
        <v>1342</v>
      </c>
      <c r="D481" t="s">
        <v>492</v>
      </c>
      <c r="E481" t="s">
        <v>1387</v>
      </c>
      <c r="F481">
        <v>1.0711999999999999</v>
      </c>
      <c r="G481">
        <v>5.4</v>
      </c>
      <c r="H481">
        <v>2</v>
      </c>
      <c r="I481">
        <v>16</v>
      </c>
      <c r="J481">
        <v>24</v>
      </c>
    </row>
    <row r="482" spans="2:10" x14ac:dyDescent="0.25">
      <c r="B482" t="s">
        <v>1388</v>
      </c>
      <c r="C482" t="s">
        <v>1342</v>
      </c>
      <c r="D482" t="s">
        <v>492</v>
      </c>
      <c r="E482" t="s">
        <v>1389</v>
      </c>
      <c r="F482">
        <v>0.78010000000000002</v>
      </c>
      <c r="G482">
        <v>2.8</v>
      </c>
      <c r="H482">
        <v>1</v>
      </c>
      <c r="I482">
        <v>8</v>
      </c>
      <c r="J482">
        <v>13</v>
      </c>
    </row>
    <row r="483" spans="2:10" x14ac:dyDescent="0.25">
      <c r="B483" t="s">
        <v>1390</v>
      </c>
      <c r="C483" t="s">
        <v>1342</v>
      </c>
      <c r="D483" t="s">
        <v>492</v>
      </c>
      <c r="E483" t="s">
        <v>1391</v>
      </c>
      <c r="F483">
        <v>1.6233</v>
      </c>
      <c r="G483">
        <v>5.8</v>
      </c>
      <c r="H483">
        <v>2</v>
      </c>
      <c r="I483">
        <v>17</v>
      </c>
      <c r="J483">
        <v>26</v>
      </c>
    </row>
    <row r="484" spans="2:10" x14ac:dyDescent="0.25">
      <c r="B484" t="s">
        <v>1392</v>
      </c>
      <c r="C484" t="s">
        <v>1342</v>
      </c>
      <c r="D484" t="s">
        <v>492</v>
      </c>
      <c r="E484" t="s">
        <v>1393</v>
      </c>
      <c r="F484">
        <v>0.7157</v>
      </c>
      <c r="G484">
        <v>2.9</v>
      </c>
      <c r="H484">
        <v>1</v>
      </c>
      <c r="I484">
        <v>9</v>
      </c>
      <c r="J484">
        <v>13</v>
      </c>
    </row>
    <row r="485" spans="2:10" x14ac:dyDescent="0.25">
      <c r="B485" t="s">
        <v>1394</v>
      </c>
      <c r="C485" t="s">
        <v>1342</v>
      </c>
      <c r="D485" t="s">
        <v>492</v>
      </c>
      <c r="E485" t="s">
        <v>1395</v>
      </c>
      <c r="F485">
        <v>1.0853999999999999</v>
      </c>
      <c r="G485">
        <v>4.5</v>
      </c>
      <c r="H485">
        <v>2</v>
      </c>
      <c r="I485">
        <v>14</v>
      </c>
      <c r="J485">
        <v>20</v>
      </c>
    </row>
    <row r="486" spans="2:10" x14ac:dyDescent="0.25">
      <c r="B486" t="s">
        <v>1396</v>
      </c>
      <c r="C486" t="s">
        <v>1342</v>
      </c>
      <c r="D486" t="s">
        <v>492</v>
      </c>
      <c r="E486" t="s">
        <v>1397</v>
      </c>
      <c r="F486">
        <v>0.23860000000000001</v>
      </c>
      <c r="G486">
        <v>1.2</v>
      </c>
      <c r="H486">
        <v>1</v>
      </c>
      <c r="I486">
        <v>4</v>
      </c>
      <c r="J486">
        <v>5</v>
      </c>
    </row>
    <row r="487" spans="2:10" x14ac:dyDescent="0.25">
      <c r="B487" t="s">
        <v>1398</v>
      </c>
      <c r="C487" t="s">
        <v>1342</v>
      </c>
      <c r="D487" t="s">
        <v>492</v>
      </c>
      <c r="E487" t="s">
        <v>1399</v>
      </c>
      <c r="F487">
        <v>1.3069</v>
      </c>
      <c r="G487">
        <v>5.0999999999999996</v>
      </c>
      <c r="H487">
        <v>2</v>
      </c>
      <c r="I487">
        <v>15</v>
      </c>
      <c r="J487">
        <v>23</v>
      </c>
    </row>
    <row r="488" spans="2:10" x14ac:dyDescent="0.25">
      <c r="B488" t="s">
        <v>1400</v>
      </c>
      <c r="C488" t="s">
        <v>1342</v>
      </c>
      <c r="D488" t="s">
        <v>492</v>
      </c>
      <c r="E488" t="s">
        <v>1401</v>
      </c>
      <c r="F488">
        <v>0.31209999999999999</v>
      </c>
      <c r="G488">
        <v>1.4</v>
      </c>
      <c r="H488">
        <v>1</v>
      </c>
      <c r="I488">
        <v>4</v>
      </c>
      <c r="J488">
        <v>6</v>
      </c>
    </row>
    <row r="489" spans="2:10" x14ac:dyDescent="0.25">
      <c r="B489" t="s">
        <v>1402</v>
      </c>
      <c r="C489" t="s">
        <v>1342</v>
      </c>
      <c r="D489" t="s">
        <v>492</v>
      </c>
      <c r="E489" t="s">
        <v>1403</v>
      </c>
      <c r="F489">
        <v>2.0550999999999999</v>
      </c>
      <c r="G489">
        <v>6.3</v>
      </c>
      <c r="H489">
        <v>2</v>
      </c>
      <c r="I489">
        <v>19</v>
      </c>
      <c r="J489">
        <v>28</v>
      </c>
    </row>
    <row r="490" spans="2:10" x14ac:dyDescent="0.25">
      <c r="B490" t="s">
        <v>1404</v>
      </c>
      <c r="C490" t="s">
        <v>1342</v>
      </c>
      <c r="D490" t="s">
        <v>492</v>
      </c>
      <c r="E490" t="s">
        <v>1405</v>
      </c>
      <c r="F490">
        <v>0.79510000000000003</v>
      </c>
      <c r="G490">
        <v>2.9</v>
      </c>
      <c r="H490">
        <v>1</v>
      </c>
      <c r="I490">
        <v>9</v>
      </c>
      <c r="J490">
        <v>13</v>
      </c>
    </row>
    <row r="491" spans="2:10" x14ac:dyDescent="0.25">
      <c r="B491" t="s">
        <v>1406</v>
      </c>
      <c r="C491" t="s">
        <v>1342</v>
      </c>
      <c r="D491" t="s">
        <v>492</v>
      </c>
      <c r="E491" t="s">
        <v>1407</v>
      </c>
      <c r="F491">
        <v>2.2919999999999998</v>
      </c>
      <c r="G491">
        <v>7.6</v>
      </c>
      <c r="H491">
        <v>3</v>
      </c>
      <c r="I491">
        <v>23</v>
      </c>
      <c r="J491">
        <v>34</v>
      </c>
    </row>
    <row r="492" spans="2:10" x14ac:dyDescent="0.25">
      <c r="B492" t="s">
        <v>1408</v>
      </c>
      <c r="C492" t="s">
        <v>1342</v>
      </c>
      <c r="D492" t="s">
        <v>492</v>
      </c>
      <c r="E492" t="s">
        <v>1409</v>
      </c>
      <c r="F492">
        <v>0.9556</v>
      </c>
      <c r="G492">
        <v>5</v>
      </c>
      <c r="H492">
        <v>2</v>
      </c>
      <c r="I492">
        <v>15</v>
      </c>
      <c r="J492">
        <v>23</v>
      </c>
    </row>
    <row r="493" spans="2:10" x14ac:dyDescent="0.25">
      <c r="B493" t="s">
        <v>1410</v>
      </c>
      <c r="C493" t="s">
        <v>1411</v>
      </c>
      <c r="D493" t="s">
        <v>417</v>
      </c>
      <c r="E493" t="s">
        <v>1412</v>
      </c>
      <c r="F493">
        <v>7.5354999999999999</v>
      </c>
      <c r="G493">
        <v>21.9</v>
      </c>
      <c r="H493">
        <v>7</v>
      </c>
      <c r="I493">
        <v>66</v>
      </c>
      <c r="J493">
        <v>99</v>
      </c>
    </row>
    <row r="494" spans="2:10" x14ac:dyDescent="0.25">
      <c r="B494" t="s">
        <v>1413</v>
      </c>
      <c r="C494" t="s">
        <v>1411</v>
      </c>
      <c r="D494" t="s">
        <v>417</v>
      </c>
      <c r="E494" t="s">
        <v>1414</v>
      </c>
      <c r="F494">
        <v>3.1568000000000001</v>
      </c>
      <c r="G494">
        <v>9.1</v>
      </c>
      <c r="H494">
        <v>3</v>
      </c>
      <c r="I494">
        <v>27</v>
      </c>
      <c r="J494">
        <v>41</v>
      </c>
    </row>
    <row r="495" spans="2:10" x14ac:dyDescent="0.25">
      <c r="B495" t="s">
        <v>1415</v>
      </c>
      <c r="C495" t="s">
        <v>1411</v>
      </c>
      <c r="D495" t="s">
        <v>417</v>
      </c>
      <c r="E495" t="s">
        <v>1416</v>
      </c>
      <c r="F495">
        <v>0.39479999999999998</v>
      </c>
      <c r="G495">
        <v>1.7</v>
      </c>
      <c r="H495">
        <v>1</v>
      </c>
      <c r="I495">
        <v>5</v>
      </c>
      <c r="J495">
        <v>8</v>
      </c>
    </row>
    <row r="496" spans="2:10" x14ac:dyDescent="0.25">
      <c r="B496" t="s">
        <v>1417</v>
      </c>
      <c r="C496" t="s">
        <v>1411</v>
      </c>
      <c r="D496" t="s">
        <v>417</v>
      </c>
      <c r="E496" t="s">
        <v>1418</v>
      </c>
      <c r="F496">
        <v>4.6433999999999997</v>
      </c>
      <c r="G496">
        <v>6.3</v>
      </c>
      <c r="H496">
        <v>2</v>
      </c>
      <c r="I496">
        <v>19</v>
      </c>
      <c r="J496">
        <v>28</v>
      </c>
    </row>
    <row r="497" spans="2:10" x14ac:dyDescent="0.25">
      <c r="B497" t="s">
        <v>1419</v>
      </c>
      <c r="C497" t="s">
        <v>1411</v>
      </c>
      <c r="D497" t="s">
        <v>417</v>
      </c>
      <c r="E497" t="s">
        <v>1420</v>
      </c>
      <c r="F497">
        <v>2.8109000000000002</v>
      </c>
      <c r="G497">
        <v>3.4</v>
      </c>
      <c r="H497">
        <v>1</v>
      </c>
      <c r="I497">
        <v>10</v>
      </c>
      <c r="J497">
        <v>15</v>
      </c>
    </row>
    <row r="498" spans="2:10" x14ac:dyDescent="0.25">
      <c r="B498" t="s">
        <v>1421</v>
      </c>
      <c r="C498" t="s">
        <v>1411</v>
      </c>
      <c r="D498" t="s">
        <v>417</v>
      </c>
      <c r="E498" t="s">
        <v>1422</v>
      </c>
      <c r="F498">
        <v>3.3529</v>
      </c>
      <c r="G498">
        <v>5.5</v>
      </c>
      <c r="H498">
        <v>2</v>
      </c>
      <c r="I498">
        <v>17</v>
      </c>
      <c r="J498">
        <v>25</v>
      </c>
    </row>
    <row r="499" spans="2:10" x14ac:dyDescent="0.25">
      <c r="B499" t="s">
        <v>1423</v>
      </c>
      <c r="C499" t="s">
        <v>1411</v>
      </c>
      <c r="D499" t="s">
        <v>417</v>
      </c>
      <c r="E499" t="s">
        <v>1424</v>
      </c>
      <c r="F499">
        <v>1.4573</v>
      </c>
      <c r="G499">
        <v>1.2</v>
      </c>
      <c r="H499">
        <v>1</v>
      </c>
      <c r="I499">
        <v>4</v>
      </c>
      <c r="J499">
        <v>5</v>
      </c>
    </row>
    <row r="500" spans="2:10" x14ac:dyDescent="0.25">
      <c r="B500" t="s">
        <v>1425</v>
      </c>
      <c r="C500" t="s">
        <v>1411</v>
      </c>
      <c r="D500" t="s">
        <v>417</v>
      </c>
      <c r="E500" t="s">
        <v>1426</v>
      </c>
      <c r="F500">
        <v>3.1695000000000002</v>
      </c>
      <c r="G500">
        <v>3.8</v>
      </c>
      <c r="H500">
        <v>1</v>
      </c>
      <c r="I500">
        <v>11</v>
      </c>
      <c r="J500">
        <v>17</v>
      </c>
    </row>
    <row r="501" spans="2:10" x14ac:dyDescent="0.25">
      <c r="B501" t="s">
        <v>1427</v>
      </c>
      <c r="C501" t="s">
        <v>1411</v>
      </c>
      <c r="D501" t="s">
        <v>417</v>
      </c>
      <c r="E501" t="s">
        <v>1428</v>
      </c>
      <c r="F501">
        <v>1.9095</v>
      </c>
      <c r="G501">
        <v>1.5</v>
      </c>
      <c r="H501">
        <v>1</v>
      </c>
      <c r="I501">
        <v>5</v>
      </c>
      <c r="J501">
        <v>7</v>
      </c>
    </row>
    <row r="502" spans="2:10" x14ac:dyDescent="0.25">
      <c r="B502" t="s">
        <v>1429</v>
      </c>
      <c r="C502" t="s">
        <v>1411</v>
      </c>
      <c r="D502" t="s">
        <v>417</v>
      </c>
      <c r="E502" t="s">
        <v>1430</v>
      </c>
      <c r="F502">
        <v>1.458</v>
      </c>
      <c r="G502">
        <v>1.3</v>
      </c>
      <c r="H502">
        <v>1</v>
      </c>
      <c r="I502">
        <v>4</v>
      </c>
      <c r="J502">
        <v>6</v>
      </c>
    </row>
    <row r="503" spans="2:10" x14ac:dyDescent="0.25">
      <c r="B503" t="s">
        <v>1431</v>
      </c>
      <c r="C503" t="s">
        <v>1411</v>
      </c>
      <c r="D503" t="s">
        <v>417</v>
      </c>
      <c r="E503" t="s">
        <v>1432</v>
      </c>
      <c r="F503">
        <v>5.6176000000000004</v>
      </c>
      <c r="G503">
        <v>12.2</v>
      </c>
      <c r="H503">
        <v>4</v>
      </c>
      <c r="I503">
        <v>37</v>
      </c>
      <c r="J503">
        <v>55</v>
      </c>
    </row>
    <row r="504" spans="2:10" x14ac:dyDescent="0.25">
      <c r="B504" t="s">
        <v>1433</v>
      </c>
      <c r="C504" t="s">
        <v>1411</v>
      </c>
      <c r="D504" t="s">
        <v>417</v>
      </c>
      <c r="E504" t="s">
        <v>1434</v>
      </c>
      <c r="F504">
        <v>2.0019999999999998</v>
      </c>
      <c r="G504">
        <v>3.7</v>
      </c>
      <c r="H504">
        <v>1</v>
      </c>
      <c r="I504">
        <v>11</v>
      </c>
      <c r="J504">
        <v>17</v>
      </c>
    </row>
    <row r="505" spans="2:10" x14ac:dyDescent="0.25">
      <c r="B505" t="s">
        <v>1435</v>
      </c>
      <c r="C505" t="s">
        <v>1411</v>
      </c>
      <c r="D505" t="s">
        <v>417</v>
      </c>
      <c r="E505" t="s">
        <v>1436</v>
      </c>
      <c r="F505">
        <v>3.4096000000000002</v>
      </c>
      <c r="G505">
        <v>4.3</v>
      </c>
      <c r="H505">
        <v>1</v>
      </c>
      <c r="I505">
        <v>13</v>
      </c>
      <c r="J505">
        <v>19</v>
      </c>
    </row>
    <row r="506" spans="2:10" x14ac:dyDescent="0.25">
      <c r="B506" t="s">
        <v>1437</v>
      </c>
      <c r="C506" t="s">
        <v>1411</v>
      </c>
      <c r="D506" t="s">
        <v>417</v>
      </c>
      <c r="E506" t="s">
        <v>1438</v>
      </c>
      <c r="F506">
        <v>2.9239999999999999</v>
      </c>
      <c r="G506">
        <v>2.6</v>
      </c>
      <c r="H506">
        <v>1</v>
      </c>
      <c r="I506">
        <v>8</v>
      </c>
      <c r="J506">
        <v>12</v>
      </c>
    </row>
    <row r="507" spans="2:10" x14ac:dyDescent="0.25">
      <c r="B507" t="s">
        <v>1439</v>
      </c>
      <c r="C507" t="s">
        <v>1411</v>
      </c>
      <c r="D507" t="s">
        <v>417</v>
      </c>
      <c r="E507" t="s">
        <v>1440</v>
      </c>
      <c r="F507">
        <v>2.4285999999999999</v>
      </c>
      <c r="G507">
        <v>2</v>
      </c>
      <c r="H507">
        <v>1</v>
      </c>
      <c r="I507">
        <v>6</v>
      </c>
      <c r="J507">
        <v>9</v>
      </c>
    </row>
    <row r="508" spans="2:10" x14ac:dyDescent="0.25">
      <c r="B508" t="s">
        <v>1441</v>
      </c>
      <c r="C508" t="s">
        <v>1411</v>
      </c>
      <c r="D508" t="s">
        <v>417</v>
      </c>
      <c r="E508" t="s">
        <v>1442</v>
      </c>
      <c r="F508">
        <v>2.5914000000000001</v>
      </c>
      <c r="G508">
        <v>4.8</v>
      </c>
      <c r="H508">
        <v>2</v>
      </c>
      <c r="I508">
        <v>14</v>
      </c>
      <c r="J508">
        <v>22</v>
      </c>
    </row>
    <row r="509" spans="2:10" x14ac:dyDescent="0.25">
      <c r="B509" t="s">
        <v>1443</v>
      </c>
      <c r="C509" t="s">
        <v>1411</v>
      </c>
      <c r="D509" t="s">
        <v>417</v>
      </c>
      <c r="E509" t="s">
        <v>1444</v>
      </c>
      <c r="F509">
        <v>3.44</v>
      </c>
      <c r="G509">
        <v>6.5</v>
      </c>
      <c r="H509">
        <v>2</v>
      </c>
      <c r="I509">
        <v>20</v>
      </c>
      <c r="J509">
        <v>29</v>
      </c>
    </row>
    <row r="510" spans="2:10" x14ac:dyDescent="0.25">
      <c r="B510" t="s">
        <v>1445</v>
      </c>
      <c r="C510" t="s">
        <v>1411</v>
      </c>
      <c r="D510" t="s">
        <v>417</v>
      </c>
      <c r="E510" t="s">
        <v>1446</v>
      </c>
      <c r="F510">
        <v>3.4239000000000002</v>
      </c>
      <c r="G510">
        <v>8.6999999999999993</v>
      </c>
      <c r="H510">
        <v>3</v>
      </c>
      <c r="I510">
        <v>26</v>
      </c>
      <c r="J510">
        <v>39</v>
      </c>
    </row>
    <row r="511" spans="2:10" x14ac:dyDescent="0.25">
      <c r="B511" t="s">
        <v>1447</v>
      </c>
      <c r="C511" t="s">
        <v>1411</v>
      </c>
      <c r="D511" t="s">
        <v>417</v>
      </c>
      <c r="E511" t="s">
        <v>1448</v>
      </c>
      <c r="F511">
        <v>0.48349999999999999</v>
      </c>
      <c r="G511">
        <v>1</v>
      </c>
      <c r="H511">
        <v>1</v>
      </c>
      <c r="I511">
        <v>3</v>
      </c>
      <c r="J511">
        <v>5</v>
      </c>
    </row>
    <row r="512" spans="2:10" x14ac:dyDescent="0.25">
      <c r="B512" t="s">
        <v>1449</v>
      </c>
      <c r="C512" t="s">
        <v>1411</v>
      </c>
      <c r="D512" t="s">
        <v>492</v>
      </c>
      <c r="E512" t="s">
        <v>1450</v>
      </c>
      <c r="F512">
        <v>1.7555000000000001</v>
      </c>
      <c r="G512">
        <v>5.7</v>
      </c>
      <c r="H512">
        <v>2</v>
      </c>
      <c r="I512">
        <v>17</v>
      </c>
      <c r="J512">
        <v>26</v>
      </c>
    </row>
    <row r="513" spans="2:10" x14ac:dyDescent="0.25">
      <c r="B513" t="s">
        <v>1451</v>
      </c>
      <c r="C513" t="s">
        <v>1411</v>
      </c>
      <c r="D513" t="s">
        <v>492</v>
      </c>
      <c r="E513" t="s">
        <v>1452</v>
      </c>
      <c r="F513">
        <v>0.92290000000000005</v>
      </c>
      <c r="G513">
        <v>3.4</v>
      </c>
      <c r="H513">
        <v>1</v>
      </c>
      <c r="I513">
        <v>10</v>
      </c>
      <c r="J513">
        <v>15</v>
      </c>
    </row>
    <row r="514" spans="2:10" x14ac:dyDescent="0.25">
      <c r="B514" t="s">
        <v>1453</v>
      </c>
      <c r="C514" t="s">
        <v>1411</v>
      </c>
      <c r="D514" t="s">
        <v>492</v>
      </c>
      <c r="E514" t="s">
        <v>1454</v>
      </c>
      <c r="F514">
        <v>4.3005000000000004</v>
      </c>
      <c r="G514">
        <v>14.2</v>
      </c>
      <c r="H514">
        <v>5</v>
      </c>
      <c r="I514">
        <v>43</v>
      </c>
      <c r="J514">
        <v>64</v>
      </c>
    </row>
    <row r="515" spans="2:10" x14ac:dyDescent="0.25">
      <c r="B515" t="s">
        <v>1455</v>
      </c>
      <c r="C515" t="s">
        <v>1411</v>
      </c>
      <c r="D515" t="s">
        <v>492</v>
      </c>
      <c r="E515" t="s">
        <v>1456</v>
      </c>
      <c r="F515">
        <v>2.0789</v>
      </c>
      <c r="G515">
        <v>6.6</v>
      </c>
      <c r="H515">
        <v>2</v>
      </c>
      <c r="I515">
        <v>20</v>
      </c>
      <c r="J515">
        <v>30</v>
      </c>
    </row>
    <row r="516" spans="2:10" x14ac:dyDescent="0.25">
      <c r="B516" t="s">
        <v>1457</v>
      </c>
      <c r="C516" t="s">
        <v>1411</v>
      </c>
      <c r="D516" t="s">
        <v>492</v>
      </c>
      <c r="E516" t="s">
        <v>1458</v>
      </c>
      <c r="F516">
        <v>2.1198000000000001</v>
      </c>
      <c r="G516">
        <v>6.5</v>
      </c>
      <c r="H516">
        <v>2</v>
      </c>
      <c r="I516">
        <v>20</v>
      </c>
      <c r="J516">
        <v>29</v>
      </c>
    </row>
    <row r="517" spans="2:10" x14ac:dyDescent="0.25">
      <c r="B517" t="s">
        <v>1459</v>
      </c>
      <c r="C517" t="s">
        <v>1411</v>
      </c>
      <c r="D517" t="s">
        <v>492</v>
      </c>
      <c r="E517" t="s">
        <v>1460</v>
      </c>
      <c r="F517">
        <v>0.93010000000000004</v>
      </c>
      <c r="G517">
        <v>3.3</v>
      </c>
      <c r="H517">
        <v>1</v>
      </c>
      <c r="I517">
        <v>10</v>
      </c>
      <c r="J517">
        <v>15</v>
      </c>
    </row>
    <row r="518" spans="2:10" x14ac:dyDescent="0.25">
      <c r="B518" t="s">
        <v>1461</v>
      </c>
      <c r="C518" t="s">
        <v>1411</v>
      </c>
      <c r="D518" t="s">
        <v>492</v>
      </c>
      <c r="E518" t="s">
        <v>1462</v>
      </c>
      <c r="F518">
        <v>0.2092</v>
      </c>
      <c r="G518">
        <v>1.2</v>
      </c>
      <c r="H518">
        <v>1</v>
      </c>
      <c r="I518">
        <v>4</v>
      </c>
      <c r="J518">
        <v>5</v>
      </c>
    </row>
    <row r="519" spans="2:10" x14ac:dyDescent="0.25">
      <c r="B519" t="s">
        <v>1463</v>
      </c>
      <c r="C519" t="s">
        <v>1411</v>
      </c>
      <c r="D519" t="s">
        <v>492</v>
      </c>
      <c r="E519" t="s">
        <v>1464</v>
      </c>
      <c r="F519">
        <v>1.5398000000000001</v>
      </c>
      <c r="G519">
        <v>4.4000000000000004</v>
      </c>
      <c r="H519">
        <v>1</v>
      </c>
      <c r="I519">
        <v>13</v>
      </c>
      <c r="J519">
        <v>20</v>
      </c>
    </row>
    <row r="520" spans="2:10" x14ac:dyDescent="0.25">
      <c r="B520" t="s">
        <v>1465</v>
      </c>
      <c r="C520" t="s">
        <v>1411</v>
      </c>
      <c r="D520" t="s">
        <v>492</v>
      </c>
      <c r="E520" t="s">
        <v>1466</v>
      </c>
      <c r="F520">
        <v>0.3095</v>
      </c>
      <c r="G520">
        <v>1.2</v>
      </c>
      <c r="H520">
        <v>1</v>
      </c>
      <c r="I520">
        <v>4</v>
      </c>
      <c r="J520">
        <v>5</v>
      </c>
    </row>
    <row r="521" spans="2:10" x14ac:dyDescent="0.25">
      <c r="B521" t="s">
        <v>1467</v>
      </c>
      <c r="C521" t="s">
        <v>1411</v>
      </c>
      <c r="D521" t="s">
        <v>492</v>
      </c>
      <c r="E521" t="s">
        <v>1468</v>
      </c>
      <c r="F521">
        <v>1.6474</v>
      </c>
      <c r="G521">
        <v>5</v>
      </c>
      <c r="H521">
        <v>2</v>
      </c>
      <c r="I521">
        <v>15</v>
      </c>
      <c r="J521">
        <v>23</v>
      </c>
    </row>
    <row r="522" spans="2:10" x14ac:dyDescent="0.25">
      <c r="B522" t="s">
        <v>1469</v>
      </c>
      <c r="C522" t="s">
        <v>1411</v>
      </c>
      <c r="D522" t="s">
        <v>492</v>
      </c>
      <c r="E522" t="s">
        <v>1470</v>
      </c>
      <c r="F522">
        <v>0.70309999999999995</v>
      </c>
      <c r="G522">
        <v>2.4</v>
      </c>
      <c r="H522">
        <v>1</v>
      </c>
      <c r="I522">
        <v>7</v>
      </c>
      <c r="J522">
        <v>11</v>
      </c>
    </row>
    <row r="523" spans="2:10" x14ac:dyDescent="0.25">
      <c r="B523" t="s">
        <v>1471</v>
      </c>
      <c r="C523" t="s">
        <v>1472</v>
      </c>
      <c r="D523" t="s">
        <v>417</v>
      </c>
      <c r="E523" t="s">
        <v>1473</v>
      </c>
      <c r="F523">
        <v>4.6561000000000003</v>
      </c>
      <c r="G523">
        <v>11.6</v>
      </c>
      <c r="H523">
        <v>4</v>
      </c>
      <c r="I523">
        <v>35</v>
      </c>
      <c r="J523">
        <v>52</v>
      </c>
    </row>
    <row r="524" spans="2:10" x14ac:dyDescent="0.25">
      <c r="B524" t="s">
        <v>1474</v>
      </c>
      <c r="C524" t="s">
        <v>1472</v>
      </c>
      <c r="D524" t="s">
        <v>417</v>
      </c>
      <c r="E524" t="s">
        <v>1475</v>
      </c>
      <c r="F524">
        <v>1.0605</v>
      </c>
      <c r="G524">
        <v>1.3</v>
      </c>
      <c r="H524">
        <v>1</v>
      </c>
      <c r="I524">
        <v>4</v>
      </c>
      <c r="J524">
        <v>6</v>
      </c>
    </row>
    <row r="525" spans="2:10" x14ac:dyDescent="0.25">
      <c r="B525" t="s">
        <v>1476</v>
      </c>
      <c r="C525" t="s">
        <v>1472</v>
      </c>
      <c r="D525" t="s">
        <v>417</v>
      </c>
      <c r="E525" t="s">
        <v>1477</v>
      </c>
      <c r="F525">
        <v>8.6571999999999996</v>
      </c>
      <c r="G525">
        <v>13.7</v>
      </c>
      <c r="H525">
        <v>5</v>
      </c>
      <c r="I525">
        <v>41</v>
      </c>
      <c r="J525">
        <v>62</v>
      </c>
    </row>
    <row r="526" spans="2:10" x14ac:dyDescent="0.25">
      <c r="B526" t="s">
        <v>1478</v>
      </c>
      <c r="C526" t="s">
        <v>1472</v>
      </c>
      <c r="D526" t="s">
        <v>417</v>
      </c>
      <c r="E526" t="s">
        <v>1479</v>
      </c>
      <c r="F526">
        <v>4.1573000000000002</v>
      </c>
      <c r="G526">
        <v>4.8</v>
      </c>
      <c r="H526">
        <v>2</v>
      </c>
      <c r="I526">
        <v>14</v>
      </c>
      <c r="J526">
        <v>22</v>
      </c>
    </row>
    <row r="527" spans="2:10" x14ac:dyDescent="0.25">
      <c r="B527" t="s">
        <v>1480</v>
      </c>
      <c r="C527" t="s">
        <v>1472</v>
      </c>
      <c r="D527" t="s">
        <v>417</v>
      </c>
      <c r="E527" t="s">
        <v>1481</v>
      </c>
      <c r="F527">
        <v>2.5806</v>
      </c>
      <c r="G527">
        <v>2.6</v>
      </c>
      <c r="H527">
        <v>1</v>
      </c>
      <c r="I527">
        <v>8</v>
      </c>
      <c r="J527">
        <v>12</v>
      </c>
    </row>
    <row r="528" spans="2:10" x14ac:dyDescent="0.25">
      <c r="B528" t="s">
        <v>1482</v>
      </c>
      <c r="C528" t="s">
        <v>1472</v>
      </c>
      <c r="D528" t="s">
        <v>417</v>
      </c>
      <c r="E528" t="s">
        <v>1483</v>
      </c>
      <c r="F528">
        <v>5.3611000000000004</v>
      </c>
      <c r="G528">
        <v>12.1</v>
      </c>
      <c r="H528">
        <v>4</v>
      </c>
      <c r="I528">
        <v>36</v>
      </c>
      <c r="J528">
        <v>54</v>
      </c>
    </row>
    <row r="529" spans="2:10" x14ac:dyDescent="0.25">
      <c r="B529" t="s">
        <v>1484</v>
      </c>
      <c r="C529" t="s">
        <v>1472</v>
      </c>
      <c r="D529" t="s">
        <v>417</v>
      </c>
      <c r="E529" t="s">
        <v>1485</v>
      </c>
      <c r="F529">
        <v>2.2881</v>
      </c>
      <c r="G529">
        <v>4.2</v>
      </c>
      <c r="H529">
        <v>1</v>
      </c>
      <c r="I529">
        <v>13</v>
      </c>
      <c r="J529">
        <v>19</v>
      </c>
    </row>
    <row r="530" spans="2:10" x14ac:dyDescent="0.25">
      <c r="B530" t="s">
        <v>1486</v>
      </c>
      <c r="C530" t="s">
        <v>1472</v>
      </c>
      <c r="D530" t="s">
        <v>417</v>
      </c>
      <c r="E530" t="s">
        <v>1487</v>
      </c>
      <c r="F530">
        <v>0.99750000000000005</v>
      </c>
      <c r="G530">
        <v>1.3</v>
      </c>
      <c r="H530">
        <v>1</v>
      </c>
      <c r="I530">
        <v>4</v>
      </c>
      <c r="J530">
        <v>6</v>
      </c>
    </row>
    <row r="531" spans="2:10" x14ac:dyDescent="0.25">
      <c r="B531" t="s">
        <v>1488</v>
      </c>
      <c r="C531" t="s">
        <v>1472</v>
      </c>
      <c r="D531" t="s">
        <v>417</v>
      </c>
      <c r="E531" t="s">
        <v>1489</v>
      </c>
      <c r="F531">
        <v>2.661</v>
      </c>
      <c r="G531">
        <v>6.4</v>
      </c>
      <c r="H531">
        <v>2</v>
      </c>
      <c r="I531">
        <v>19</v>
      </c>
      <c r="J531">
        <v>29</v>
      </c>
    </row>
    <row r="532" spans="2:10" x14ac:dyDescent="0.25">
      <c r="B532" t="s">
        <v>1490</v>
      </c>
      <c r="C532" t="s">
        <v>1472</v>
      </c>
      <c r="D532" t="s">
        <v>417</v>
      </c>
      <c r="E532" t="s">
        <v>1491</v>
      </c>
      <c r="F532">
        <v>1.3785000000000001</v>
      </c>
      <c r="G532">
        <v>2.1</v>
      </c>
      <c r="H532">
        <v>1</v>
      </c>
      <c r="I532">
        <v>6</v>
      </c>
      <c r="J532">
        <v>9</v>
      </c>
    </row>
    <row r="533" spans="2:10" x14ac:dyDescent="0.25">
      <c r="B533" t="s">
        <v>1492</v>
      </c>
      <c r="C533" t="s">
        <v>1472</v>
      </c>
      <c r="D533" t="s">
        <v>417</v>
      </c>
      <c r="E533" t="s">
        <v>1493</v>
      </c>
      <c r="F533">
        <v>5.5837000000000003</v>
      </c>
      <c r="G533">
        <v>12.5</v>
      </c>
      <c r="H533">
        <v>4</v>
      </c>
      <c r="I533">
        <v>38</v>
      </c>
      <c r="J533">
        <v>56</v>
      </c>
    </row>
    <row r="534" spans="2:10" x14ac:dyDescent="0.25">
      <c r="B534" t="s">
        <v>1494</v>
      </c>
      <c r="C534" t="s">
        <v>1472</v>
      </c>
      <c r="D534" t="s">
        <v>417</v>
      </c>
      <c r="E534" t="s">
        <v>1495</v>
      </c>
      <c r="F534">
        <v>1.9734</v>
      </c>
      <c r="G534">
        <v>4</v>
      </c>
      <c r="H534">
        <v>1</v>
      </c>
      <c r="I534">
        <v>12</v>
      </c>
      <c r="J534">
        <v>18</v>
      </c>
    </row>
    <row r="535" spans="2:10" x14ac:dyDescent="0.25">
      <c r="B535" t="s">
        <v>1496</v>
      </c>
      <c r="C535" t="s">
        <v>1472</v>
      </c>
      <c r="D535" t="s">
        <v>417</v>
      </c>
      <c r="E535" t="s">
        <v>1497</v>
      </c>
      <c r="F535">
        <v>1.0425</v>
      </c>
      <c r="G535">
        <v>1.6</v>
      </c>
      <c r="H535">
        <v>1</v>
      </c>
      <c r="I535">
        <v>5</v>
      </c>
      <c r="J535">
        <v>7</v>
      </c>
    </row>
    <row r="536" spans="2:10" x14ac:dyDescent="0.25">
      <c r="B536" t="s">
        <v>1498</v>
      </c>
      <c r="C536" t="s">
        <v>1472</v>
      </c>
      <c r="D536" t="s">
        <v>417</v>
      </c>
      <c r="E536" t="s">
        <v>1499</v>
      </c>
      <c r="F536">
        <v>2.1686000000000001</v>
      </c>
      <c r="G536">
        <v>5</v>
      </c>
      <c r="H536">
        <v>2</v>
      </c>
      <c r="I536">
        <v>15</v>
      </c>
      <c r="J536">
        <v>23</v>
      </c>
    </row>
    <row r="537" spans="2:10" x14ac:dyDescent="0.25">
      <c r="B537" t="s">
        <v>1500</v>
      </c>
      <c r="C537" t="s">
        <v>1472</v>
      </c>
      <c r="D537" t="s">
        <v>417</v>
      </c>
      <c r="E537" t="s">
        <v>1501</v>
      </c>
      <c r="F537">
        <v>0.84730000000000005</v>
      </c>
      <c r="G537">
        <v>1.2</v>
      </c>
      <c r="H537">
        <v>1</v>
      </c>
      <c r="I537">
        <v>4</v>
      </c>
      <c r="J537">
        <v>5</v>
      </c>
    </row>
    <row r="538" spans="2:10" x14ac:dyDescent="0.25">
      <c r="B538" t="s">
        <v>1502</v>
      </c>
      <c r="C538" t="s">
        <v>1472</v>
      </c>
      <c r="D538" t="s">
        <v>417</v>
      </c>
      <c r="E538" t="s">
        <v>1503</v>
      </c>
      <c r="F538">
        <v>1.1954</v>
      </c>
      <c r="G538">
        <v>1.4</v>
      </c>
      <c r="H538">
        <v>1</v>
      </c>
      <c r="I538">
        <v>4</v>
      </c>
      <c r="J538">
        <v>6</v>
      </c>
    </row>
    <row r="539" spans="2:10" x14ac:dyDescent="0.25">
      <c r="B539" t="s">
        <v>1504</v>
      </c>
      <c r="C539" t="s">
        <v>1472</v>
      </c>
      <c r="D539" t="s">
        <v>417</v>
      </c>
      <c r="E539" t="s">
        <v>1505</v>
      </c>
      <c r="F539">
        <v>5.8125999999999998</v>
      </c>
      <c r="G539">
        <v>15.6</v>
      </c>
      <c r="H539">
        <v>5</v>
      </c>
      <c r="I539">
        <v>47</v>
      </c>
      <c r="J539">
        <v>70</v>
      </c>
    </row>
    <row r="540" spans="2:10" x14ac:dyDescent="0.25">
      <c r="B540" t="s">
        <v>1506</v>
      </c>
      <c r="C540" t="s">
        <v>1472</v>
      </c>
      <c r="D540" t="s">
        <v>417</v>
      </c>
      <c r="E540" t="s">
        <v>1507</v>
      </c>
      <c r="F540">
        <v>2.0840999999999998</v>
      </c>
      <c r="G540">
        <v>4.2</v>
      </c>
      <c r="H540">
        <v>1</v>
      </c>
      <c r="I540">
        <v>13</v>
      </c>
      <c r="J540">
        <v>19</v>
      </c>
    </row>
    <row r="541" spans="2:10" x14ac:dyDescent="0.25">
      <c r="B541" t="s">
        <v>1508</v>
      </c>
      <c r="C541" t="s">
        <v>1472</v>
      </c>
      <c r="D541" t="s">
        <v>417</v>
      </c>
      <c r="E541" t="s">
        <v>1509</v>
      </c>
      <c r="F541">
        <v>1.0407999999999999</v>
      </c>
      <c r="G541">
        <v>1.2</v>
      </c>
      <c r="H541">
        <v>1</v>
      </c>
      <c r="I541">
        <v>4</v>
      </c>
      <c r="J541">
        <v>5</v>
      </c>
    </row>
    <row r="542" spans="2:10" x14ac:dyDescent="0.25">
      <c r="B542" t="s">
        <v>1510</v>
      </c>
      <c r="C542" t="s">
        <v>1472</v>
      </c>
      <c r="D542" t="s">
        <v>417</v>
      </c>
      <c r="E542" t="s">
        <v>1511</v>
      </c>
      <c r="F542">
        <v>11.079599999999999</v>
      </c>
      <c r="G542">
        <v>12.5</v>
      </c>
      <c r="H542">
        <v>4</v>
      </c>
      <c r="I542">
        <v>38</v>
      </c>
      <c r="J542">
        <v>56</v>
      </c>
    </row>
    <row r="543" spans="2:10" x14ac:dyDescent="0.25">
      <c r="B543" t="s">
        <v>1512</v>
      </c>
      <c r="C543" t="s">
        <v>1472</v>
      </c>
      <c r="D543" t="s">
        <v>417</v>
      </c>
      <c r="E543" t="s">
        <v>1513</v>
      </c>
      <c r="F543">
        <v>8.0183999999999997</v>
      </c>
      <c r="G543">
        <v>7.3</v>
      </c>
      <c r="H543">
        <v>2</v>
      </c>
      <c r="I543">
        <v>22</v>
      </c>
      <c r="J543">
        <v>33</v>
      </c>
    </row>
    <row r="544" spans="2:10" x14ac:dyDescent="0.25">
      <c r="B544" t="s">
        <v>1514</v>
      </c>
      <c r="C544" t="s">
        <v>1472</v>
      </c>
      <c r="D544" t="s">
        <v>417</v>
      </c>
      <c r="E544" t="s">
        <v>1515</v>
      </c>
      <c r="F544">
        <v>1.6412</v>
      </c>
      <c r="G544">
        <v>4.0999999999999996</v>
      </c>
      <c r="H544">
        <v>1</v>
      </c>
      <c r="I544">
        <v>12</v>
      </c>
      <c r="J544">
        <v>18</v>
      </c>
    </row>
    <row r="545" spans="2:10" x14ac:dyDescent="0.25">
      <c r="B545" t="s">
        <v>1516</v>
      </c>
      <c r="C545" t="s">
        <v>1472</v>
      </c>
      <c r="D545" t="s">
        <v>417</v>
      </c>
      <c r="E545" t="s">
        <v>1517</v>
      </c>
      <c r="F545">
        <v>0.79800000000000004</v>
      </c>
      <c r="G545">
        <v>1.5</v>
      </c>
      <c r="H545">
        <v>1</v>
      </c>
      <c r="I545">
        <v>5</v>
      </c>
      <c r="J545">
        <v>7</v>
      </c>
    </row>
    <row r="546" spans="2:10" x14ac:dyDescent="0.25">
      <c r="B546" t="s">
        <v>1518</v>
      </c>
      <c r="C546" t="s">
        <v>1472</v>
      </c>
      <c r="D546" t="s">
        <v>417</v>
      </c>
      <c r="E546" t="s">
        <v>1519</v>
      </c>
      <c r="F546">
        <v>0.58560000000000001</v>
      </c>
      <c r="G546">
        <v>1.7</v>
      </c>
      <c r="H546">
        <v>1</v>
      </c>
      <c r="I546">
        <v>5</v>
      </c>
      <c r="J546">
        <v>8</v>
      </c>
    </row>
    <row r="547" spans="2:10" x14ac:dyDescent="0.25">
      <c r="B547" t="s">
        <v>1520</v>
      </c>
      <c r="C547" t="s">
        <v>1472</v>
      </c>
      <c r="D547" t="s">
        <v>417</v>
      </c>
      <c r="E547" t="s">
        <v>1521</v>
      </c>
      <c r="F547">
        <v>0.26669999999999999</v>
      </c>
      <c r="G547">
        <v>1</v>
      </c>
      <c r="H547">
        <v>1</v>
      </c>
      <c r="I547">
        <v>3</v>
      </c>
      <c r="J547">
        <v>5</v>
      </c>
    </row>
    <row r="548" spans="2:10" x14ac:dyDescent="0.25">
      <c r="B548" t="s">
        <v>1522</v>
      </c>
      <c r="C548" t="s">
        <v>1472</v>
      </c>
      <c r="D548" t="s">
        <v>492</v>
      </c>
      <c r="E548" t="s">
        <v>1523</v>
      </c>
      <c r="F548">
        <v>2.9964</v>
      </c>
      <c r="G548">
        <v>9.4</v>
      </c>
      <c r="H548">
        <v>3</v>
      </c>
      <c r="I548">
        <v>28</v>
      </c>
      <c r="J548">
        <v>42</v>
      </c>
    </row>
    <row r="549" spans="2:10" x14ac:dyDescent="0.25">
      <c r="B549" t="s">
        <v>1524</v>
      </c>
      <c r="C549" t="s">
        <v>1472</v>
      </c>
      <c r="D549" t="s">
        <v>492</v>
      </c>
      <c r="E549" t="s">
        <v>1525</v>
      </c>
      <c r="F549">
        <v>1.1813</v>
      </c>
      <c r="G549">
        <v>4.4000000000000004</v>
      </c>
      <c r="H549">
        <v>1</v>
      </c>
      <c r="I549">
        <v>13</v>
      </c>
      <c r="J549">
        <v>20</v>
      </c>
    </row>
    <row r="550" spans="2:10" x14ac:dyDescent="0.25">
      <c r="B550" t="s">
        <v>1526</v>
      </c>
      <c r="C550" t="s">
        <v>1472</v>
      </c>
      <c r="D550" t="s">
        <v>492</v>
      </c>
      <c r="E550" t="s">
        <v>1527</v>
      </c>
      <c r="F550">
        <v>0.7379</v>
      </c>
      <c r="G550">
        <v>2.7</v>
      </c>
      <c r="H550">
        <v>1</v>
      </c>
      <c r="I550">
        <v>8</v>
      </c>
      <c r="J550">
        <v>12</v>
      </c>
    </row>
    <row r="551" spans="2:10" x14ac:dyDescent="0.25">
      <c r="B551" t="s">
        <v>1528</v>
      </c>
      <c r="C551" t="s">
        <v>1472</v>
      </c>
      <c r="D551" t="s">
        <v>492</v>
      </c>
      <c r="E551" t="s">
        <v>1529</v>
      </c>
      <c r="F551">
        <v>0.1046</v>
      </c>
      <c r="G551">
        <v>1</v>
      </c>
      <c r="H551">
        <v>1</v>
      </c>
      <c r="I551">
        <v>3</v>
      </c>
      <c r="J551">
        <v>5</v>
      </c>
    </row>
    <row r="552" spans="2:10" x14ac:dyDescent="0.25">
      <c r="B552" t="s">
        <v>1530</v>
      </c>
      <c r="C552" t="s">
        <v>1472</v>
      </c>
      <c r="D552" t="s">
        <v>492</v>
      </c>
      <c r="E552" t="s">
        <v>1531</v>
      </c>
      <c r="F552">
        <v>2.3925000000000001</v>
      </c>
      <c r="G552">
        <v>8.1</v>
      </c>
      <c r="H552">
        <v>3</v>
      </c>
      <c r="I552">
        <v>24</v>
      </c>
      <c r="J552">
        <v>36</v>
      </c>
    </row>
    <row r="553" spans="2:10" x14ac:dyDescent="0.25">
      <c r="B553" t="s">
        <v>1532</v>
      </c>
      <c r="C553" t="s">
        <v>1472</v>
      </c>
      <c r="D553" t="s">
        <v>492</v>
      </c>
      <c r="E553" t="s">
        <v>1533</v>
      </c>
      <c r="F553">
        <v>0.55710000000000004</v>
      </c>
      <c r="G553">
        <v>2</v>
      </c>
      <c r="H553">
        <v>1</v>
      </c>
      <c r="I553">
        <v>6</v>
      </c>
      <c r="J553">
        <v>9</v>
      </c>
    </row>
    <row r="554" spans="2:10" x14ac:dyDescent="0.25">
      <c r="B554" t="s">
        <v>1534</v>
      </c>
      <c r="C554" t="s">
        <v>1472</v>
      </c>
      <c r="D554" t="s">
        <v>492</v>
      </c>
      <c r="E554" t="s">
        <v>1535</v>
      </c>
      <c r="F554">
        <v>0.252</v>
      </c>
      <c r="G554">
        <v>1.1000000000000001</v>
      </c>
      <c r="H554">
        <v>1</v>
      </c>
      <c r="I554">
        <v>3</v>
      </c>
      <c r="J554">
        <v>5</v>
      </c>
    </row>
    <row r="555" spans="2:10" x14ac:dyDescent="0.25">
      <c r="B555" t="s">
        <v>1536</v>
      </c>
      <c r="C555" t="s">
        <v>1472</v>
      </c>
      <c r="D555" t="s">
        <v>492</v>
      </c>
      <c r="E555" t="s">
        <v>1537</v>
      </c>
      <c r="F555">
        <v>1.3991</v>
      </c>
      <c r="G555">
        <v>5.3</v>
      </c>
      <c r="H555">
        <v>2</v>
      </c>
      <c r="I555">
        <v>16</v>
      </c>
      <c r="J555">
        <v>24</v>
      </c>
    </row>
    <row r="556" spans="2:10" x14ac:dyDescent="0.25">
      <c r="B556" t="s">
        <v>1538</v>
      </c>
      <c r="C556" t="s">
        <v>1472</v>
      </c>
      <c r="D556" t="s">
        <v>492</v>
      </c>
      <c r="E556" t="s">
        <v>1539</v>
      </c>
      <c r="F556">
        <v>0.63800000000000001</v>
      </c>
      <c r="G556">
        <v>2.6</v>
      </c>
      <c r="H556">
        <v>1</v>
      </c>
      <c r="I556">
        <v>8</v>
      </c>
      <c r="J556">
        <v>12</v>
      </c>
    </row>
    <row r="557" spans="2:10" x14ac:dyDescent="0.25">
      <c r="B557" t="s">
        <v>1540</v>
      </c>
      <c r="C557" t="s">
        <v>1472</v>
      </c>
      <c r="D557" t="s">
        <v>492</v>
      </c>
      <c r="E557" t="s">
        <v>1541</v>
      </c>
      <c r="F557">
        <v>0.60740000000000005</v>
      </c>
      <c r="G557">
        <v>2.1</v>
      </c>
      <c r="H557">
        <v>1</v>
      </c>
      <c r="I557">
        <v>6</v>
      </c>
      <c r="J557">
        <v>9</v>
      </c>
    </row>
    <row r="558" spans="2:10" x14ac:dyDescent="0.25">
      <c r="B558" t="s">
        <v>1542</v>
      </c>
      <c r="C558" t="s">
        <v>1472</v>
      </c>
      <c r="D558" t="s">
        <v>492</v>
      </c>
      <c r="E558" t="s">
        <v>1543</v>
      </c>
      <c r="F558">
        <v>0.16009999999999999</v>
      </c>
      <c r="G558">
        <v>1.1000000000000001</v>
      </c>
      <c r="H558">
        <v>1</v>
      </c>
      <c r="I558">
        <v>3</v>
      </c>
      <c r="J558">
        <v>5</v>
      </c>
    </row>
    <row r="559" spans="2:10" x14ac:dyDescent="0.25">
      <c r="B559" t="s">
        <v>1544</v>
      </c>
      <c r="C559" t="s">
        <v>1472</v>
      </c>
      <c r="D559" t="s">
        <v>492</v>
      </c>
      <c r="E559" t="s">
        <v>1545</v>
      </c>
      <c r="F559">
        <v>1.8342000000000001</v>
      </c>
      <c r="G559">
        <v>6.4</v>
      </c>
      <c r="H559">
        <v>2</v>
      </c>
      <c r="I559">
        <v>19</v>
      </c>
      <c r="J559">
        <v>29</v>
      </c>
    </row>
    <row r="560" spans="2:10" x14ac:dyDescent="0.25">
      <c r="B560" t="s">
        <v>1546</v>
      </c>
      <c r="C560" t="s">
        <v>1472</v>
      </c>
      <c r="D560" t="s">
        <v>492</v>
      </c>
      <c r="E560" t="s">
        <v>1547</v>
      </c>
      <c r="F560">
        <v>0.58909999999999996</v>
      </c>
      <c r="G560">
        <v>2.2999999999999998</v>
      </c>
      <c r="H560">
        <v>1</v>
      </c>
      <c r="I560">
        <v>7</v>
      </c>
      <c r="J560">
        <v>10</v>
      </c>
    </row>
    <row r="561" spans="2:10" x14ac:dyDescent="0.25">
      <c r="B561" t="s">
        <v>1548</v>
      </c>
      <c r="C561" t="s">
        <v>1472</v>
      </c>
      <c r="D561" t="s">
        <v>492</v>
      </c>
      <c r="E561" t="s">
        <v>1549</v>
      </c>
      <c r="F561">
        <v>0.32750000000000001</v>
      </c>
      <c r="G561">
        <v>1.3</v>
      </c>
      <c r="H561">
        <v>1</v>
      </c>
      <c r="I561">
        <v>4</v>
      </c>
      <c r="J561">
        <v>6</v>
      </c>
    </row>
    <row r="562" spans="2:10" x14ac:dyDescent="0.25">
      <c r="B562" t="s">
        <v>1550</v>
      </c>
      <c r="C562" t="s">
        <v>1472</v>
      </c>
      <c r="D562" t="s">
        <v>492</v>
      </c>
      <c r="E562" t="s">
        <v>1551</v>
      </c>
      <c r="F562">
        <v>2.3742000000000001</v>
      </c>
      <c r="G562">
        <v>7.9</v>
      </c>
      <c r="H562">
        <v>3</v>
      </c>
      <c r="I562">
        <v>24</v>
      </c>
      <c r="J562">
        <v>36</v>
      </c>
    </row>
    <row r="563" spans="2:10" x14ac:dyDescent="0.25">
      <c r="B563" t="s">
        <v>1552</v>
      </c>
      <c r="C563" t="s">
        <v>1472</v>
      </c>
      <c r="D563" t="s">
        <v>492</v>
      </c>
      <c r="E563" t="s">
        <v>1553</v>
      </c>
      <c r="F563">
        <v>0.97299999999999998</v>
      </c>
      <c r="G563">
        <v>3.5</v>
      </c>
      <c r="H563">
        <v>1</v>
      </c>
      <c r="I563">
        <v>11</v>
      </c>
      <c r="J563">
        <v>16</v>
      </c>
    </row>
    <row r="564" spans="2:10" x14ac:dyDescent="0.25">
      <c r="B564" t="s">
        <v>1554</v>
      </c>
      <c r="C564" t="s">
        <v>1472</v>
      </c>
      <c r="D564" t="s">
        <v>492</v>
      </c>
      <c r="E564" t="s">
        <v>1555</v>
      </c>
      <c r="F564">
        <v>0.23069999999999999</v>
      </c>
      <c r="G564">
        <v>1.2</v>
      </c>
      <c r="H564">
        <v>1</v>
      </c>
      <c r="I564">
        <v>4</v>
      </c>
      <c r="J564">
        <v>5</v>
      </c>
    </row>
    <row r="565" spans="2:10" x14ac:dyDescent="0.25">
      <c r="B565" t="s">
        <v>1556</v>
      </c>
      <c r="C565" t="s">
        <v>1472</v>
      </c>
      <c r="D565" t="s">
        <v>492</v>
      </c>
      <c r="E565" t="s">
        <v>1557</v>
      </c>
      <c r="F565">
        <v>0.1653</v>
      </c>
      <c r="G565">
        <v>1</v>
      </c>
      <c r="H565">
        <v>1</v>
      </c>
      <c r="I565">
        <v>3</v>
      </c>
      <c r="J565">
        <v>5</v>
      </c>
    </row>
    <row r="566" spans="2:10" x14ac:dyDescent="0.25">
      <c r="B566" t="s">
        <v>1558</v>
      </c>
      <c r="C566" t="s">
        <v>1559</v>
      </c>
      <c r="D566" t="s">
        <v>417</v>
      </c>
      <c r="E566" t="s">
        <v>1560</v>
      </c>
      <c r="F566">
        <v>5.5811999999999999</v>
      </c>
      <c r="G566">
        <v>8.6</v>
      </c>
      <c r="H566">
        <v>3</v>
      </c>
      <c r="I566">
        <v>26</v>
      </c>
      <c r="J566">
        <v>39</v>
      </c>
    </row>
    <row r="567" spans="2:10" x14ac:dyDescent="0.25">
      <c r="B567" t="s">
        <v>1561</v>
      </c>
      <c r="C567" t="s">
        <v>1559</v>
      </c>
      <c r="D567" t="s">
        <v>417</v>
      </c>
      <c r="E567" t="s">
        <v>1562</v>
      </c>
      <c r="F567">
        <v>3.4253999999999998</v>
      </c>
      <c r="G567">
        <v>2.1</v>
      </c>
      <c r="H567">
        <v>1</v>
      </c>
      <c r="I567">
        <v>6</v>
      </c>
      <c r="J567">
        <v>9</v>
      </c>
    </row>
    <row r="568" spans="2:10" x14ac:dyDescent="0.25">
      <c r="B568" t="s">
        <v>1563</v>
      </c>
      <c r="C568" t="s">
        <v>1559</v>
      </c>
      <c r="D568" t="s">
        <v>417</v>
      </c>
      <c r="E568" t="s">
        <v>1564</v>
      </c>
      <c r="F568">
        <v>2.3933</v>
      </c>
      <c r="G568">
        <v>5.2</v>
      </c>
      <c r="H568">
        <v>2</v>
      </c>
      <c r="I568">
        <v>16</v>
      </c>
      <c r="J568">
        <v>23</v>
      </c>
    </row>
    <row r="569" spans="2:10" x14ac:dyDescent="0.25">
      <c r="B569" t="s">
        <v>1565</v>
      </c>
      <c r="C569" t="s">
        <v>1559</v>
      </c>
      <c r="D569" t="s">
        <v>417</v>
      </c>
      <c r="E569" t="s">
        <v>1566</v>
      </c>
      <c r="F569">
        <v>1.4358</v>
      </c>
      <c r="G569">
        <v>2.1</v>
      </c>
      <c r="H569">
        <v>1</v>
      </c>
      <c r="I569">
        <v>6</v>
      </c>
      <c r="J569">
        <v>9</v>
      </c>
    </row>
    <row r="570" spans="2:10" x14ac:dyDescent="0.25">
      <c r="B570" t="s">
        <v>1567</v>
      </c>
      <c r="C570" t="s">
        <v>1559</v>
      </c>
      <c r="D570" t="s">
        <v>417</v>
      </c>
      <c r="E570" t="s">
        <v>1568</v>
      </c>
      <c r="F570">
        <v>1.5613999999999999</v>
      </c>
      <c r="G570">
        <v>2.1</v>
      </c>
      <c r="H570">
        <v>1</v>
      </c>
      <c r="I570">
        <v>6</v>
      </c>
      <c r="J570">
        <v>9</v>
      </c>
    </row>
    <row r="571" spans="2:10" x14ac:dyDescent="0.25">
      <c r="B571" t="s">
        <v>1569</v>
      </c>
      <c r="C571" t="s">
        <v>1559</v>
      </c>
      <c r="D571" t="s">
        <v>417</v>
      </c>
      <c r="E571" t="s">
        <v>1570</v>
      </c>
      <c r="F571">
        <v>0.80940000000000001</v>
      </c>
      <c r="G571">
        <v>1.2</v>
      </c>
      <c r="H571">
        <v>1</v>
      </c>
      <c r="I571">
        <v>4</v>
      </c>
      <c r="J571">
        <v>5</v>
      </c>
    </row>
    <row r="572" spans="2:10" x14ac:dyDescent="0.25">
      <c r="B572" t="s">
        <v>1571</v>
      </c>
      <c r="C572" t="s">
        <v>1559</v>
      </c>
      <c r="D572" t="s">
        <v>417</v>
      </c>
      <c r="E572" t="s">
        <v>1572</v>
      </c>
      <c r="F572">
        <v>1.2936000000000001</v>
      </c>
      <c r="G572">
        <v>2.2999999999999998</v>
      </c>
      <c r="H572">
        <v>1</v>
      </c>
      <c r="I572">
        <v>7</v>
      </c>
      <c r="J572">
        <v>10</v>
      </c>
    </row>
    <row r="573" spans="2:10" x14ac:dyDescent="0.25">
      <c r="B573" t="s">
        <v>1573</v>
      </c>
      <c r="C573" t="s">
        <v>1559</v>
      </c>
      <c r="D573" t="s">
        <v>417</v>
      </c>
      <c r="E573" t="s">
        <v>1574</v>
      </c>
      <c r="F573">
        <v>0.85440000000000005</v>
      </c>
      <c r="G573">
        <v>1</v>
      </c>
      <c r="H573">
        <v>1</v>
      </c>
      <c r="I573">
        <v>3</v>
      </c>
      <c r="J573">
        <v>5</v>
      </c>
    </row>
    <row r="574" spans="2:10" x14ac:dyDescent="0.25">
      <c r="B574" t="s">
        <v>1575</v>
      </c>
      <c r="C574" t="s">
        <v>1559</v>
      </c>
      <c r="D574" t="s">
        <v>417</v>
      </c>
      <c r="E574" t="s">
        <v>1576</v>
      </c>
      <c r="F574">
        <v>0.76470000000000005</v>
      </c>
      <c r="G574">
        <v>1.1000000000000001</v>
      </c>
      <c r="H574">
        <v>1</v>
      </c>
      <c r="I574">
        <v>3</v>
      </c>
      <c r="J574">
        <v>5</v>
      </c>
    </row>
    <row r="575" spans="2:10" x14ac:dyDescent="0.25">
      <c r="B575" t="s">
        <v>1577</v>
      </c>
      <c r="C575" t="s">
        <v>1559</v>
      </c>
      <c r="D575" t="s">
        <v>417</v>
      </c>
      <c r="E575" t="s">
        <v>1578</v>
      </c>
      <c r="F575">
        <v>5.6589999999999998</v>
      </c>
      <c r="G575">
        <v>14.3</v>
      </c>
      <c r="H575">
        <v>5</v>
      </c>
      <c r="I575">
        <v>43</v>
      </c>
      <c r="J575">
        <v>64</v>
      </c>
    </row>
    <row r="576" spans="2:10" x14ac:dyDescent="0.25">
      <c r="B576" t="s">
        <v>1579</v>
      </c>
      <c r="C576" t="s">
        <v>1559</v>
      </c>
      <c r="D576" t="s">
        <v>417</v>
      </c>
      <c r="E576" t="s">
        <v>1580</v>
      </c>
      <c r="F576">
        <v>1.4442999999999999</v>
      </c>
      <c r="G576">
        <v>1.5</v>
      </c>
      <c r="H576">
        <v>1</v>
      </c>
      <c r="I576">
        <v>5</v>
      </c>
      <c r="J576">
        <v>7</v>
      </c>
    </row>
    <row r="577" spans="2:10" x14ac:dyDescent="0.25">
      <c r="B577" t="s">
        <v>1581</v>
      </c>
      <c r="C577" t="s">
        <v>1559</v>
      </c>
      <c r="D577" t="s">
        <v>417</v>
      </c>
      <c r="E577" t="s">
        <v>1582</v>
      </c>
      <c r="F577">
        <v>0.41970000000000002</v>
      </c>
      <c r="G577">
        <v>1</v>
      </c>
      <c r="H577">
        <v>1</v>
      </c>
      <c r="I577">
        <v>3</v>
      </c>
      <c r="J577">
        <v>5</v>
      </c>
    </row>
    <row r="578" spans="2:10" x14ac:dyDescent="0.25">
      <c r="B578" t="s">
        <v>1583</v>
      </c>
      <c r="C578" t="s">
        <v>1559</v>
      </c>
      <c r="D578" t="s">
        <v>492</v>
      </c>
      <c r="E578" t="s">
        <v>1584</v>
      </c>
      <c r="F578">
        <v>1.5369999999999999</v>
      </c>
      <c r="G578">
        <v>5.6</v>
      </c>
      <c r="H578">
        <v>2</v>
      </c>
      <c r="I578">
        <v>17</v>
      </c>
      <c r="J578">
        <v>25</v>
      </c>
    </row>
    <row r="579" spans="2:10" x14ac:dyDescent="0.25">
      <c r="B579" t="s">
        <v>1585</v>
      </c>
      <c r="C579" t="s">
        <v>1559</v>
      </c>
      <c r="D579" t="s">
        <v>492</v>
      </c>
      <c r="E579" t="s">
        <v>1586</v>
      </c>
      <c r="F579">
        <v>0.56069999999999998</v>
      </c>
      <c r="G579">
        <v>1.1000000000000001</v>
      </c>
      <c r="H579">
        <v>1</v>
      </c>
      <c r="I579">
        <v>3</v>
      </c>
      <c r="J579">
        <v>5</v>
      </c>
    </row>
    <row r="580" spans="2:10" x14ac:dyDescent="0.25">
      <c r="B580" t="s">
        <v>1587</v>
      </c>
      <c r="C580" t="s">
        <v>1559</v>
      </c>
      <c r="D580" t="s">
        <v>492</v>
      </c>
      <c r="E580" t="s">
        <v>1588</v>
      </c>
      <c r="F580">
        <v>0.95989999999999998</v>
      </c>
      <c r="G580">
        <v>3.3</v>
      </c>
      <c r="H580">
        <v>1</v>
      </c>
      <c r="I580">
        <v>10</v>
      </c>
      <c r="J580">
        <v>15</v>
      </c>
    </row>
    <row r="581" spans="2:10" x14ac:dyDescent="0.25">
      <c r="B581" t="s">
        <v>1589</v>
      </c>
      <c r="C581" t="s">
        <v>1559</v>
      </c>
      <c r="D581" t="s">
        <v>492</v>
      </c>
      <c r="E581" t="s">
        <v>1590</v>
      </c>
      <c r="F581">
        <v>0.40400000000000003</v>
      </c>
      <c r="G581">
        <v>1.2</v>
      </c>
      <c r="H581">
        <v>1</v>
      </c>
      <c r="I581">
        <v>4</v>
      </c>
      <c r="J581">
        <v>5</v>
      </c>
    </row>
    <row r="582" spans="2:10" x14ac:dyDescent="0.25">
      <c r="B582" t="s">
        <v>1591</v>
      </c>
      <c r="C582" t="s">
        <v>1559</v>
      </c>
      <c r="D582" t="s">
        <v>492</v>
      </c>
      <c r="E582" t="s">
        <v>1592</v>
      </c>
      <c r="F582">
        <v>1.3661000000000001</v>
      </c>
      <c r="G582">
        <v>5.5</v>
      </c>
      <c r="H582">
        <v>2</v>
      </c>
      <c r="I582">
        <v>17</v>
      </c>
      <c r="J582">
        <v>25</v>
      </c>
    </row>
    <row r="583" spans="2:10" x14ac:dyDescent="0.25">
      <c r="B583" t="s">
        <v>1593</v>
      </c>
      <c r="C583" t="s">
        <v>1559</v>
      </c>
      <c r="D583" t="s">
        <v>492</v>
      </c>
      <c r="E583" t="s">
        <v>1594</v>
      </c>
      <c r="F583">
        <v>0.63270000000000004</v>
      </c>
      <c r="G583">
        <v>2.6</v>
      </c>
      <c r="H583">
        <v>1</v>
      </c>
      <c r="I583">
        <v>8</v>
      </c>
      <c r="J583">
        <v>12</v>
      </c>
    </row>
    <row r="584" spans="2:10" x14ac:dyDescent="0.25">
      <c r="B584" t="s">
        <v>1595</v>
      </c>
      <c r="C584" t="s">
        <v>1559</v>
      </c>
      <c r="D584" t="s">
        <v>492</v>
      </c>
      <c r="E584" t="s">
        <v>1596</v>
      </c>
      <c r="F584">
        <v>0.54359999999999997</v>
      </c>
      <c r="G584">
        <v>1</v>
      </c>
      <c r="H584">
        <v>1</v>
      </c>
      <c r="I584">
        <v>3</v>
      </c>
      <c r="J584">
        <v>5</v>
      </c>
    </row>
    <row r="585" spans="2:10" x14ac:dyDescent="0.25">
      <c r="B585" t="s">
        <v>1597</v>
      </c>
      <c r="C585" t="s">
        <v>1559</v>
      </c>
      <c r="D585" t="s">
        <v>492</v>
      </c>
      <c r="E585" t="s">
        <v>1598</v>
      </c>
      <c r="F585">
        <v>0.63739999999999997</v>
      </c>
      <c r="G585">
        <v>1.8</v>
      </c>
      <c r="H585">
        <v>1</v>
      </c>
      <c r="I585">
        <v>5</v>
      </c>
      <c r="J585">
        <v>8</v>
      </c>
    </row>
    <row r="586" spans="2:10" x14ac:dyDescent="0.25">
      <c r="B586" t="s">
        <v>1599</v>
      </c>
      <c r="C586" t="s">
        <v>1559</v>
      </c>
      <c r="D586" t="s">
        <v>492</v>
      </c>
      <c r="E586" t="s">
        <v>1600</v>
      </c>
      <c r="F586">
        <v>0.31790000000000002</v>
      </c>
      <c r="G586">
        <v>1.1000000000000001</v>
      </c>
      <c r="H586">
        <v>1</v>
      </c>
      <c r="I586">
        <v>3</v>
      </c>
      <c r="J586">
        <v>5</v>
      </c>
    </row>
    <row r="587" spans="2:10" x14ac:dyDescent="0.25">
      <c r="B587" t="s">
        <v>1601</v>
      </c>
      <c r="C587" t="s">
        <v>1602</v>
      </c>
      <c r="D587" t="s">
        <v>417</v>
      </c>
      <c r="E587" t="s">
        <v>1603</v>
      </c>
      <c r="F587">
        <v>5.3906999999999998</v>
      </c>
      <c r="G587">
        <v>7.8</v>
      </c>
      <c r="H587">
        <v>3</v>
      </c>
      <c r="I587">
        <v>23</v>
      </c>
      <c r="J587">
        <v>35</v>
      </c>
    </row>
    <row r="588" spans="2:10" x14ac:dyDescent="0.25">
      <c r="B588" t="s">
        <v>1604</v>
      </c>
      <c r="C588" t="s">
        <v>1602</v>
      </c>
      <c r="D588" t="s">
        <v>417</v>
      </c>
      <c r="E588" t="s">
        <v>1605</v>
      </c>
      <c r="F588">
        <v>3.3506999999999998</v>
      </c>
      <c r="G588">
        <v>3.5</v>
      </c>
      <c r="H588">
        <v>1</v>
      </c>
      <c r="I588">
        <v>11</v>
      </c>
      <c r="J588">
        <v>16</v>
      </c>
    </row>
    <row r="589" spans="2:10" x14ac:dyDescent="0.25">
      <c r="B589" t="s">
        <v>1606</v>
      </c>
      <c r="C589" t="s">
        <v>1602</v>
      </c>
      <c r="D589" t="s">
        <v>417</v>
      </c>
      <c r="E589" t="s">
        <v>1607</v>
      </c>
      <c r="F589">
        <v>2.3917000000000002</v>
      </c>
      <c r="G589">
        <v>1.9</v>
      </c>
      <c r="H589">
        <v>1</v>
      </c>
      <c r="I589">
        <v>6</v>
      </c>
      <c r="J589">
        <v>9</v>
      </c>
    </row>
    <row r="590" spans="2:10" x14ac:dyDescent="0.25">
      <c r="B590" t="s">
        <v>1608</v>
      </c>
      <c r="C590" t="s">
        <v>1602</v>
      </c>
      <c r="D590" t="s">
        <v>417</v>
      </c>
      <c r="E590" t="s">
        <v>1609</v>
      </c>
      <c r="F590">
        <v>2.7408999999999999</v>
      </c>
      <c r="G590">
        <v>3.5</v>
      </c>
      <c r="H590">
        <v>1</v>
      </c>
      <c r="I590">
        <v>11</v>
      </c>
      <c r="J590">
        <v>16</v>
      </c>
    </row>
    <row r="591" spans="2:10" x14ac:dyDescent="0.25">
      <c r="B591" t="s">
        <v>1610</v>
      </c>
      <c r="C591" t="s">
        <v>1602</v>
      </c>
      <c r="D591" t="s">
        <v>417</v>
      </c>
      <c r="E591" t="s">
        <v>1611</v>
      </c>
      <c r="F591">
        <v>1.5899000000000001</v>
      </c>
      <c r="G591">
        <v>1.3</v>
      </c>
      <c r="H591">
        <v>1</v>
      </c>
      <c r="I591">
        <v>4</v>
      </c>
      <c r="J591">
        <v>6</v>
      </c>
    </row>
    <row r="592" spans="2:10" x14ac:dyDescent="0.25">
      <c r="B592" t="s">
        <v>1612</v>
      </c>
      <c r="C592" t="s">
        <v>1602</v>
      </c>
      <c r="D592" t="s">
        <v>417</v>
      </c>
      <c r="E592" t="s">
        <v>1613</v>
      </c>
      <c r="F592">
        <v>2.7031000000000001</v>
      </c>
      <c r="G592">
        <v>3.6</v>
      </c>
      <c r="H592">
        <v>1</v>
      </c>
      <c r="I592">
        <v>11</v>
      </c>
      <c r="J592">
        <v>16</v>
      </c>
    </row>
    <row r="593" spans="2:10" x14ac:dyDescent="0.25">
      <c r="B593" t="s">
        <v>1614</v>
      </c>
      <c r="C593" t="s">
        <v>1602</v>
      </c>
      <c r="D593" t="s">
        <v>417</v>
      </c>
      <c r="E593" t="s">
        <v>1615</v>
      </c>
      <c r="F593">
        <v>1.7484</v>
      </c>
      <c r="G593">
        <v>1.9</v>
      </c>
      <c r="H593">
        <v>1</v>
      </c>
      <c r="I593">
        <v>6</v>
      </c>
      <c r="J593">
        <v>9</v>
      </c>
    </row>
    <row r="594" spans="2:10" x14ac:dyDescent="0.25">
      <c r="B594" t="s">
        <v>1616</v>
      </c>
      <c r="C594" t="s">
        <v>1602</v>
      </c>
      <c r="D594" t="s">
        <v>417</v>
      </c>
      <c r="E594" t="s">
        <v>1617</v>
      </c>
      <c r="F594">
        <v>1.4589000000000001</v>
      </c>
      <c r="G594">
        <v>1.5</v>
      </c>
      <c r="H594">
        <v>1</v>
      </c>
      <c r="I594">
        <v>5</v>
      </c>
      <c r="J594">
        <v>7</v>
      </c>
    </row>
    <row r="595" spans="2:10" x14ac:dyDescent="0.25">
      <c r="B595" t="s">
        <v>1618</v>
      </c>
      <c r="C595" t="s">
        <v>1602</v>
      </c>
      <c r="D595" t="s">
        <v>417</v>
      </c>
      <c r="E595" t="s">
        <v>1619</v>
      </c>
      <c r="F595">
        <v>0.74150000000000005</v>
      </c>
      <c r="G595">
        <v>1</v>
      </c>
      <c r="H595">
        <v>1</v>
      </c>
      <c r="I595">
        <v>3</v>
      </c>
      <c r="J595">
        <v>5</v>
      </c>
    </row>
    <row r="596" spans="2:10" x14ac:dyDescent="0.25">
      <c r="B596" t="s">
        <v>1620</v>
      </c>
      <c r="C596" t="s">
        <v>1602</v>
      </c>
      <c r="D596" t="s">
        <v>417</v>
      </c>
      <c r="E596" t="s">
        <v>1621</v>
      </c>
      <c r="F596">
        <v>1.1518999999999999</v>
      </c>
      <c r="G596">
        <v>1.4</v>
      </c>
      <c r="H596">
        <v>1</v>
      </c>
      <c r="I596">
        <v>4</v>
      </c>
      <c r="J596">
        <v>6</v>
      </c>
    </row>
    <row r="597" spans="2:10" x14ac:dyDescent="0.25">
      <c r="B597" t="s">
        <v>1622</v>
      </c>
      <c r="C597" t="s">
        <v>1602</v>
      </c>
      <c r="D597" t="s">
        <v>417</v>
      </c>
      <c r="E597" t="s">
        <v>1623</v>
      </c>
      <c r="F597">
        <v>1.1565000000000001</v>
      </c>
      <c r="G597">
        <v>2</v>
      </c>
      <c r="H597">
        <v>1</v>
      </c>
      <c r="I597">
        <v>6</v>
      </c>
      <c r="J597">
        <v>9</v>
      </c>
    </row>
    <row r="598" spans="2:10" x14ac:dyDescent="0.25">
      <c r="B598" t="s">
        <v>1624</v>
      </c>
      <c r="C598" t="s">
        <v>1602</v>
      </c>
      <c r="D598" t="s">
        <v>417</v>
      </c>
      <c r="E598" t="s">
        <v>1625</v>
      </c>
      <c r="F598">
        <v>0.51870000000000005</v>
      </c>
      <c r="G598">
        <v>1</v>
      </c>
      <c r="H598">
        <v>1</v>
      </c>
      <c r="I598">
        <v>3</v>
      </c>
      <c r="J598">
        <v>5</v>
      </c>
    </row>
    <row r="599" spans="2:10" x14ac:dyDescent="0.25">
      <c r="B599" t="s">
        <v>1626</v>
      </c>
      <c r="C599" t="s">
        <v>1602</v>
      </c>
      <c r="D599" t="s">
        <v>417</v>
      </c>
      <c r="E599" t="s">
        <v>1627</v>
      </c>
      <c r="F599">
        <v>0.54569999999999996</v>
      </c>
      <c r="G599">
        <v>1.1000000000000001</v>
      </c>
      <c r="H599">
        <v>1</v>
      </c>
      <c r="I599">
        <v>3</v>
      </c>
      <c r="J599">
        <v>5</v>
      </c>
    </row>
    <row r="600" spans="2:10" x14ac:dyDescent="0.25">
      <c r="B600" t="s">
        <v>1628</v>
      </c>
      <c r="C600" t="s">
        <v>1602</v>
      </c>
      <c r="D600" t="s">
        <v>417</v>
      </c>
      <c r="E600" t="s">
        <v>1629</v>
      </c>
      <c r="F600">
        <v>3.3641999999999999</v>
      </c>
      <c r="G600">
        <v>7</v>
      </c>
      <c r="H600">
        <v>2</v>
      </c>
      <c r="I600">
        <v>21</v>
      </c>
      <c r="J600">
        <v>32</v>
      </c>
    </row>
    <row r="601" spans="2:10" x14ac:dyDescent="0.25">
      <c r="B601" t="s">
        <v>1630</v>
      </c>
      <c r="C601" t="s">
        <v>1602</v>
      </c>
      <c r="D601" t="s">
        <v>417</v>
      </c>
      <c r="E601" t="s">
        <v>1631</v>
      </c>
      <c r="F601">
        <v>0.49640000000000001</v>
      </c>
      <c r="G601">
        <v>1</v>
      </c>
      <c r="H601">
        <v>1</v>
      </c>
      <c r="I601">
        <v>3</v>
      </c>
      <c r="J601">
        <v>5</v>
      </c>
    </row>
    <row r="602" spans="2:10" x14ac:dyDescent="0.25">
      <c r="B602" t="s">
        <v>1632</v>
      </c>
      <c r="C602" t="s">
        <v>1602</v>
      </c>
      <c r="D602" t="s">
        <v>417</v>
      </c>
      <c r="E602" t="s">
        <v>1633</v>
      </c>
      <c r="F602">
        <v>5.7347999999999999</v>
      </c>
      <c r="G602">
        <v>8.5</v>
      </c>
      <c r="H602">
        <v>3</v>
      </c>
      <c r="I602">
        <v>26</v>
      </c>
      <c r="J602">
        <v>38</v>
      </c>
    </row>
    <row r="603" spans="2:10" x14ac:dyDescent="0.25">
      <c r="B603" t="s">
        <v>1634</v>
      </c>
      <c r="C603" t="s">
        <v>1602</v>
      </c>
      <c r="D603" t="s">
        <v>417</v>
      </c>
      <c r="E603" t="s">
        <v>1635</v>
      </c>
      <c r="F603">
        <v>3.2347000000000001</v>
      </c>
      <c r="G603">
        <v>3.1</v>
      </c>
      <c r="H603">
        <v>1</v>
      </c>
      <c r="I603">
        <v>9</v>
      </c>
      <c r="J603">
        <v>14</v>
      </c>
    </row>
    <row r="604" spans="2:10" x14ac:dyDescent="0.25">
      <c r="B604" t="s">
        <v>1636</v>
      </c>
      <c r="C604" t="s">
        <v>1602</v>
      </c>
      <c r="D604" t="s">
        <v>417</v>
      </c>
      <c r="E604" t="s">
        <v>1637</v>
      </c>
      <c r="F604">
        <v>2.2806000000000002</v>
      </c>
      <c r="G604">
        <v>1.8</v>
      </c>
      <c r="H604">
        <v>1</v>
      </c>
      <c r="I604">
        <v>5</v>
      </c>
      <c r="J604">
        <v>8</v>
      </c>
    </row>
    <row r="605" spans="2:10" x14ac:dyDescent="0.25">
      <c r="B605" t="s">
        <v>1638</v>
      </c>
      <c r="C605" t="s">
        <v>1602</v>
      </c>
      <c r="D605" t="s">
        <v>492</v>
      </c>
      <c r="E605" t="s">
        <v>1639</v>
      </c>
      <c r="F605">
        <v>3.5335000000000001</v>
      </c>
      <c r="G605">
        <v>10.9</v>
      </c>
      <c r="H605">
        <v>4</v>
      </c>
      <c r="I605">
        <v>33</v>
      </c>
      <c r="J605">
        <v>49</v>
      </c>
    </row>
    <row r="606" spans="2:10" x14ac:dyDescent="0.25">
      <c r="B606" t="s">
        <v>1640</v>
      </c>
      <c r="C606" t="s">
        <v>1602</v>
      </c>
      <c r="D606" t="s">
        <v>492</v>
      </c>
      <c r="E606" t="s">
        <v>1641</v>
      </c>
      <c r="F606">
        <v>0.86009999999999998</v>
      </c>
      <c r="G606">
        <v>2.9</v>
      </c>
      <c r="H606">
        <v>1</v>
      </c>
      <c r="I606">
        <v>9</v>
      </c>
      <c r="J606">
        <v>13</v>
      </c>
    </row>
    <row r="607" spans="2:10" x14ac:dyDescent="0.25">
      <c r="B607" t="s">
        <v>1642</v>
      </c>
      <c r="C607" t="s">
        <v>1602</v>
      </c>
      <c r="D607" t="s">
        <v>492</v>
      </c>
      <c r="E607" t="s">
        <v>1643</v>
      </c>
      <c r="F607">
        <v>0.877</v>
      </c>
      <c r="G607">
        <v>3</v>
      </c>
      <c r="H607">
        <v>1</v>
      </c>
      <c r="I607">
        <v>9</v>
      </c>
      <c r="J607">
        <v>14</v>
      </c>
    </row>
    <row r="608" spans="2:10" x14ac:dyDescent="0.25">
      <c r="B608" t="s">
        <v>1644</v>
      </c>
      <c r="C608" t="s">
        <v>1602</v>
      </c>
      <c r="D608" t="s">
        <v>492</v>
      </c>
      <c r="E608" t="s">
        <v>1645</v>
      </c>
      <c r="F608">
        <v>0.38790000000000002</v>
      </c>
      <c r="G608">
        <v>1.4</v>
      </c>
      <c r="H608">
        <v>1</v>
      </c>
      <c r="I608">
        <v>4</v>
      </c>
      <c r="J608">
        <v>6</v>
      </c>
    </row>
    <row r="609" spans="2:10" x14ac:dyDescent="0.25">
      <c r="B609" t="s">
        <v>1646</v>
      </c>
      <c r="C609" t="s">
        <v>1602</v>
      </c>
      <c r="D609" t="s">
        <v>492</v>
      </c>
      <c r="E609" t="s">
        <v>1647</v>
      </c>
      <c r="F609">
        <v>0.50490000000000002</v>
      </c>
      <c r="G609">
        <v>1.8</v>
      </c>
      <c r="H609">
        <v>1</v>
      </c>
      <c r="I609">
        <v>5</v>
      </c>
      <c r="J609">
        <v>8</v>
      </c>
    </row>
    <row r="610" spans="2:10" x14ac:dyDescent="0.25">
      <c r="B610" t="s">
        <v>1648</v>
      </c>
      <c r="C610" t="s">
        <v>1602</v>
      </c>
      <c r="D610" t="s">
        <v>492</v>
      </c>
      <c r="E610" t="s">
        <v>1649</v>
      </c>
      <c r="F610">
        <v>0.25590000000000002</v>
      </c>
      <c r="G610">
        <v>1.1000000000000001</v>
      </c>
      <c r="H610">
        <v>1</v>
      </c>
      <c r="I610">
        <v>3</v>
      </c>
      <c r="J610">
        <v>5</v>
      </c>
    </row>
    <row r="611" spans="2:10" x14ac:dyDescent="0.25">
      <c r="B611" t="s">
        <v>1650</v>
      </c>
      <c r="C611" t="s">
        <v>1651</v>
      </c>
      <c r="D611" t="s">
        <v>417</v>
      </c>
      <c r="E611" t="s">
        <v>1652</v>
      </c>
      <c r="F611">
        <v>3.3003999999999998</v>
      </c>
      <c r="G611">
        <v>6.1</v>
      </c>
      <c r="H611">
        <v>2</v>
      </c>
      <c r="I611">
        <v>18</v>
      </c>
      <c r="J611">
        <v>27</v>
      </c>
    </row>
    <row r="612" spans="2:10" x14ac:dyDescent="0.25">
      <c r="B612" t="s">
        <v>1653</v>
      </c>
      <c r="C612" t="s">
        <v>1651</v>
      </c>
      <c r="D612" t="s">
        <v>417</v>
      </c>
      <c r="E612" t="s">
        <v>1654</v>
      </c>
      <c r="F612">
        <v>2.4152</v>
      </c>
      <c r="G612">
        <v>3.6</v>
      </c>
      <c r="H612">
        <v>1</v>
      </c>
      <c r="I612">
        <v>11</v>
      </c>
      <c r="J612">
        <v>16</v>
      </c>
    </row>
    <row r="613" spans="2:10" x14ac:dyDescent="0.25">
      <c r="B613" t="s">
        <v>1655</v>
      </c>
      <c r="C613" t="s">
        <v>1651</v>
      </c>
      <c r="D613" t="s">
        <v>417</v>
      </c>
      <c r="E613" t="s">
        <v>1656</v>
      </c>
      <c r="F613">
        <v>1.9883999999999999</v>
      </c>
      <c r="G613">
        <v>2.5</v>
      </c>
      <c r="H613">
        <v>1</v>
      </c>
      <c r="I613">
        <v>8</v>
      </c>
      <c r="J613">
        <v>11</v>
      </c>
    </row>
    <row r="614" spans="2:10" x14ac:dyDescent="0.25">
      <c r="B614" t="s">
        <v>1657</v>
      </c>
      <c r="C614" t="s">
        <v>1651</v>
      </c>
      <c r="D614" t="s">
        <v>417</v>
      </c>
      <c r="E614" t="s">
        <v>1658</v>
      </c>
      <c r="F614">
        <v>2.6755</v>
      </c>
      <c r="G614">
        <v>3.9</v>
      </c>
      <c r="H614">
        <v>1</v>
      </c>
      <c r="I614">
        <v>12</v>
      </c>
      <c r="J614">
        <v>18</v>
      </c>
    </row>
    <row r="615" spans="2:10" x14ac:dyDescent="0.25">
      <c r="B615" t="s">
        <v>1659</v>
      </c>
      <c r="C615" t="s">
        <v>1651</v>
      </c>
      <c r="D615" t="s">
        <v>417</v>
      </c>
      <c r="E615" t="s">
        <v>1660</v>
      </c>
      <c r="F615">
        <v>1.8289</v>
      </c>
      <c r="G615">
        <v>2.6</v>
      </c>
      <c r="H615">
        <v>1</v>
      </c>
      <c r="I615">
        <v>8</v>
      </c>
      <c r="J615">
        <v>12</v>
      </c>
    </row>
    <row r="616" spans="2:10" x14ac:dyDescent="0.25">
      <c r="B616" t="s">
        <v>1661</v>
      </c>
      <c r="C616" t="s">
        <v>1651</v>
      </c>
      <c r="D616" t="s">
        <v>417</v>
      </c>
      <c r="E616" t="s">
        <v>1662</v>
      </c>
      <c r="F616">
        <v>1.1886000000000001</v>
      </c>
      <c r="G616">
        <v>1.5</v>
      </c>
      <c r="H616">
        <v>1</v>
      </c>
      <c r="I616">
        <v>5</v>
      </c>
      <c r="J616">
        <v>7</v>
      </c>
    </row>
    <row r="617" spans="2:10" x14ac:dyDescent="0.25">
      <c r="B617" t="s">
        <v>1663</v>
      </c>
      <c r="C617" t="s">
        <v>1651</v>
      </c>
      <c r="D617" t="s">
        <v>417</v>
      </c>
      <c r="E617" t="s">
        <v>1664</v>
      </c>
      <c r="F617">
        <v>2.2151000000000001</v>
      </c>
      <c r="G617">
        <v>4.4000000000000004</v>
      </c>
      <c r="H617">
        <v>1</v>
      </c>
      <c r="I617">
        <v>13</v>
      </c>
      <c r="J617">
        <v>20</v>
      </c>
    </row>
    <row r="618" spans="2:10" x14ac:dyDescent="0.25">
      <c r="B618" t="s">
        <v>1665</v>
      </c>
      <c r="C618" t="s">
        <v>1651</v>
      </c>
      <c r="D618" t="s">
        <v>417</v>
      </c>
      <c r="E618" t="s">
        <v>1666</v>
      </c>
      <c r="F618">
        <v>0.97599999999999998</v>
      </c>
      <c r="G618">
        <v>1.6</v>
      </c>
      <c r="H618">
        <v>1</v>
      </c>
      <c r="I618">
        <v>5</v>
      </c>
      <c r="J618">
        <v>7</v>
      </c>
    </row>
    <row r="619" spans="2:10" x14ac:dyDescent="0.25">
      <c r="B619" t="s">
        <v>1667</v>
      </c>
      <c r="C619" t="s">
        <v>1651</v>
      </c>
      <c r="D619" t="s">
        <v>417</v>
      </c>
      <c r="E619" t="s">
        <v>1668</v>
      </c>
      <c r="F619">
        <v>0.62880000000000003</v>
      </c>
      <c r="G619">
        <v>1.1000000000000001</v>
      </c>
      <c r="H619">
        <v>1</v>
      </c>
      <c r="I619">
        <v>3</v>
      </c>
      <c r="J619">
        <v>5</v>
      </c>
    </row>
    <row r="620" spans="2:10" x14ac:dyDescent="0.25">
      <c r="B620" t="s">
        <v>1669</v>
      </c>
      <c r="C620" t="s">
        <v>1651</v>
      </c>
      <c r="D620" t="s">
        <v>492</v>
      </c>
      <c r="E620" t="s">
        <v>1670</v>
      </c>
      <c r="F620">
        <v>1.8496999999999999</v>
      </c>
      <c r="G620">
        <v>3.5</v>
      </c>
      <c r="H620">
        <v>1</v>
      </c>
      <c r="I620">
        <v>11</v>
      </c>
      <c r="J620">
        <v>16</v>
      </c>
    </row>
    <row r="621" spans="2:10" x14ac:dyDescent="0.25">
      <c r="B621" t="s">
        <v>1671</v>
      </c>
      <c r="C621" t="s">
        <v>1651</v>
      </c>
      <c r="D621" t="s">
        <v>492</v>
      </c>
      <c r="E621" t="s">
        <v>1672</v>
      </c>
      <c r="F621">
        <v>1.2613000000000001</v>
      </c>
      <c r="G621">
        <v>2.2000000000000002</v>
      </c>
      <c r="H621">
        <v>1</v>
      </c>
      <c r="I621">
        <v>7</v>
      </c>
      <c r="J621">
        <v>10</v>
      </c>
    </row>
    <row r="622" spans="2:10" x14ac:dyDescent="0.25">
      <c r="B622" t="s">
        <v>1673</v>
      </c>
      <c r="C622" t="s">
        <v>1651</v>
      </c>
      <c r="D622" t="s">
        <v>492</v>
      </c>
      <c r="E622" t="s">
        <v>1674</v>
      </c>
      <c r="F622">
        <v>0.90029999999999999</v>
      </c>
      <c r="G622">
        <v>1.6</v>
      </c>
      <c r="H622">
        <v>1</v>
      </c>
      <c r="I622">
        <v>5</v>
      </c>
      <c r="J622">
        <v>7</v>
      </c>
    </row>
    <row r="623" spans="2:10" x14ac:dyDescent="0.25">
      <c r="B623" t="s">
        <v>1675</v>
      </c>
      <c r="C623" t="s">
        <v>1651</v>
      </c>
      <c r="D623" t="s">
        <v>492</v>
      </c>
      <c r="E623" t="s">
        <v>1676</v>
      </c>
      <c r="F623">
        <v>1.159</v>
      </c>
      <c r="G623">
        <v>3.2</v>
      </c>
      <c r="H623">
        <v>1</v>
      </c>
      <c r="I623">
        <v>10</v>
      </c>
      <c r="J623">
        <v>14</v>
      </c>
    </row>
    <row r="624" spans="2:10" x14ac:dyDescent="0.25">
      <c r="B624" t="s">
        <v>1677</v>
      </c>
      <c r="C624" t="s">
        <v>1651</v>
      </c>
      <c r="D624" t="s">
        <v>492</v>
      </c>
      <c r="E624" t="s">
        <v>1678</v>
      </c>
      <c r="F624">
        <v>0.51939999999999997</v>
      </c>
      <c r="G624">
        <v>1.7</v>
      </c>
      <c r="H624">
        <v>1</v>
      </c>
      <c r="I624">
        <v>5</v>
      </c>
      <c r="J624">
        <v>8</v>
      </c>
    </row>
    <row r="625" spans="2:10" x14ac:dyDescent="0.25">
      <c r="B625" t="s">
        <v>1679</v>
      </c>
      <c r="C625" t="s">
        <v>1651</v>
      </c>
      <c r="D625" t="s">
        <v>492</v>
      </c>
      <c r="E625" t="s">
        <v>1680</v>
      </c>
      <c r="F625">
        <v>0.6109</v>
      </c>
      <c r="G625">
        <v>1.4</v>
      </c>
      <c r="H625">
        <v>1</v>
      </c>
      <c r="I625">
        <v>4</v>
      </c>
      <c r="J625">
        <v>6</v>
      </c>
    </row>
    <row r="626" spans="2:10" x14ac:dyDescent="0.25">
      <c r="B626" t="s">
        <v>1681</v>
      </c>
      <c r="C626" t="s">
        <v>1651</v>
      </c>
      <c r="D626" t="s">
        <v>492</v>
      </c>
      <c r="E626" t="s">
        <v>1682</v>
      </c>
      <c r="F626">
        <v>0.2233</v>
      </c>
      <c r="G626">
        <v>1.1000000000000001</v>
      </c>
      <c r="H626">
        <v>1</v>
      </c>
      <c r="I626">
        <v>3</v>
      </c>
      <c r="J626">
        <v>5</v>
      </c>
    </row>
    <row r="627" spans="2:10" x14ac:dyDescent="0.25">
      <c r="B627" t="s">
        <v>1683</v>
      </c>
      <c r="C627" t="s">
        <v>1651</v>
      </c>
      <c r="D627" t="s">
        <v>492</v>
      </c>
      <c r="E627" t="s">
        <v>1684</v>
      </c>
      <c r="F627">
        <v>1.1604000000000001</v>
      </c>
      <c r="G627">
        <v>2.8</v>
      </c>
      <c r="H627">
        <v>1</v>
      </c>
      <c r="I627">
        <v>8</v>
      </c>
      <c r="J627">
        <v>13</v>
      </c>
    </row>
    <row r="628" spans="2:10" x14ac:dyDescent="0.25">
      <c r="B628" t="s">
        <v>1685</v>
      </c>
      <c r="C628" t="s">
        <v>1651</v>
      </c>
      <c r="D628" t="s">
        <v>492</v>
      </c>
      <c r="E628" t="s">
        <v>1686</v>
      </c>
      <c r="F628">
        <v>0.31340000000000001</v>
      </c>
      <c r="G628">
        <v>1.3</v>
      </c>
      <c r="H628">
        <v>1</v>
      </c>
      <c r="I628">
        <v>4</v>
      </c>
      <c r="J628">
        <v>6</v>
      </c>
    </row>
    <row r="629" spans="2:10" x14ac:dyDescent="0.25">
      <c r="B629" t="s">
        <v>1687</v>
      </c>
      <c r="C629" t="s">
        <v>1651</v>
      </c>
      <c r="D629" t="s">
        <v>492</v>
      </c>
      <c r="E629" t="s">
        <v>1688</v>
      </c>
      <c r="F629">
        <v>0.81059999999999999</v>
      </c>
      <c r="G629">
        <v>2.4</v>
      </c>
      <c r="H629">
        <v>1</v>
      </c>
      <c r="I629">
        <v>7</v>
      </c>
      <c r="J629">
        <v>11</v>
      </c>
    </row>
    <row r="630" spans="2:10" x14ac:dyDescent="0.25">
      <c r="B630" t="s">
        <v>1689</v>
      </c>
      <c r="C630" t="s">
        <v>1651</v>
      </c>
      <c r="D630" t="s">
        <v>492</v>
      </c>
      <c r="E630" t="s">
        <v>1690</v>
      </c>
      <c r="F630">
        <v>0.22140000000000001</v>
      </c>
      <c r="G630">
        <v>1.1000000000000001</v>
      </c>
      <c r="H630">
        <v>1</v>
      </c>
      <c r="I630">
        <v>3</v>
      </c>
      <c r="J630">
        <v>5</v>
      </c>
    </row>
    <row r="631" spans="2:10" x14ac:dyDescent="0.25">
      <c r="B631" t="s">
        <v>1691</v>
      </c>
      <c r="C631" t="s">
        <v>1651</v>
      </c>
      <c r="D631" t="s">
        <v>492</v>
      </c>
      <c r="E631" t="s">
        <v>1692</v>
      </c>
      <c r="F631">
        <v>0.61639999999999995</v>
      </c>
      <c r="G631">
        <v>2.2000000000000002</v>
      </c>
      <c r="H631">
        <v>1</v>
      </c>
      <c r="I631">
        <v>7</v>
      </c>
      <c r="J631">
        <v>10</v>
      </c>
    </row>
    <row r="632" spans="2:10" x14ac:dyDescent="0.25">
      <c r="B632" t="s">
        <v>1693</v>
      </c>
      <c r="C632" t="s">
        <v>1651</v>
      </c>
      <c r="D632" t="s">
        <v>492</v>
      </c>
      <c r="E632" t="s">
        <v>1694</v>
      </c>
      <c r="F632">
        <v>0.25</v>
      </c>
      <c r="G632">
        <v>1.5</v>
      </c>
      <c r="H632">
        <v>1</v>
      </c>
      <c r="I632">
        <v>5</v>
      </c>
      <c r="J632">
        <v>7</v>
      </c>
    </row>
    <row r="633" spans="2:10" x14ac:dyDescent="0.25">
      <c r="B633" t="s">
        <v>1695</v>
      </c>
      <c r="C633" t="s">
        <v>1651</v>
      </c>
      <c r="D633" t="s">
        <v>492</v>
      </c>
      <c r="E633" t="s">
        <v>1696</v>
      </c>
      <c r="F633">
        <v>0.35349999999999998</v>
      </c>
      <c r="G633">
        <v>1.3</v>
      </c>
      <c r="H633">
        <v>1</v>
      </c>
      <c r="I633">
        <v>4</v>
      </c>
      <c r="J633">
        <v>6</v>
      </c>
    </row>
    <row r="634" spans="2:10" x14ac:dyDescent="0.25">
      <c r="B634" t="s">
        <v>1697</v>
      </c>
      <c r="C634" t="s">
        <v>1651</v>
      </c>
      <c r="D634" t="s">
        <v>492</v>
      </c>
      <c r="E634" t="s">
        <v>1698</v>
      </c>
      <c r="F634">
        <v>0.1527</v>
      </c>
      <c r="G634">
        <v>1</v>
      </c>
      <c r="H634">
        <v>1</v>
      </c>
      <c r="I634">
        <v>3</v>
      </c>
      <c r="J634">
        <v>5</v>
      </c>
    </row>
    <row r="635" spans="2:10" x14ac:dyDescent="0.25">
      <c r="B635" t="s">
        <v>1699</v>
      </c>
      <c r="C635" t="s">
        <v>1700</v>
      </c>
      <c r="D635" t="s">
        <v>417</v>
      </c>
      <c r="E635" t="s">
        <v>1701</v>
      </c>
      <c r="F635">
        <v>2.0350999999999999</v>
      </c>
      <c r="G635">
        <v>1.7</v>
      </c>
      <c r="H635">
        <v>1</v>
      </c>
      <c r="I635">
        <v>5</v>
      </c>
      <c r="J635">
        <v>8</v>
      </c>
    </row>
    <row r="636" spans="2:10" x14ac:dyDescent="0.25">
      <c r="B636" t="s">
        <v>1702</v>
      </c>
      <c r="C636" t="s">
        <v>1700</v>
      </c>
      <c r="D636" t="s">
        <v>417</v>
      </c>
      <c r="E636" t="s">
        <v>1703</v>
      </c>
      <c r="F636">
        <v>42.151299999999999</v>
      </c>
      <c r="G636">
        <v>48.4</v>
      </c>
      <c r="H636">
        <v>16</v>
      </c>
      <c r="I636">
        <v>145</v>
      </c>
      <c r="J636">
        <v>218</v>
      </c>
    </row>
    <row r="637" spans="2:10" x14ac:dyDescent="0.25">
      <c r="B637" t="s">
        <v>1704</v>
      </c>
      <c r="C637" t="s">
        <v>1700</v>
      </c>
      <c r="D637" t="s">
        <v>417</v>
      </c>
      <c r="E637" t="s">
        <v>1705</v>
      </c>
      <c r="F637">
        <v>29.9391</v>
      </c>
      <c r="G637">
        <v>63.7</v>
      </c>
      <c r="H637">
        <v>21</v>
      </c>
      <c r="I637">
        <v>191</v>
      </c>
      <c r="J637">
        <v>287</v>
      </c>
    </row>
    <row r="638" spans="2:10" x14ac:dyDescent="0.25">
      <c r="B638" t="s">
        <v>1706</v>
      </c>
      <c r="C638" t="s">
        <v>1700</v>
      </c>
      <c r="D638" t="s">
        <v>417</v>
      </c>
      <c r="E638" t="s">
        <v>1707</v>
      </c>
      <c r="F638">
        <v>15.8172</v>
      </c>
      <c r="G638">
        <v>34.799999999999997</v>
      </c>
      <c r="H638">
        <v>12</v>
      </c>
      <c r="I638">
        <v>104</v>
      </c>
      <c r="J638">
        <v>157</v>
      </c>
    </row>
    <row r="639" spans="2:10" x14ac:dyDescent="0.25">
      <c r="B639" t="s">
        <v>1708</v>
      </c>
      <c r="C639" t="s">
        <v>1700</v>
      </c>
      <c r="D639" t="s">
        <v>417</v>
      </c>
      <c r="E639" t="s">
        <v>1709</v>
      </c>
      <c r="F639">
        <v>20.697299999999998</v>
      </c>
      <c r="G639">
        <v>45.9</v>
      </c>
      <c r="H639">
        <v>15</v>
      </c>
      <c r="I639">
        <v>138</v>
      </c>
      <c r="J639">
        <v>207</v>
      </c>
    </row>
    <row r="640" spans="2:10" x14ac:dyDescent="0.25">
      <c r="B640" t="s">
        <v>1710</v>
      </c>
      <c r="C640" t="s">
        <v>1700</v>
      </c>
      <c r="D640" t="s">
        <v>417</v>
      </c>
      <c r="E640" t="s">
        <v>1711</v>
      </c>
      <c r="F640">
        <v>11.149800000000001</v>
      </c>
      <c r="G640">
        <v>26.4</v>
      </c>
      <c r="H640">
        <v>9</v>
      </c>
      <c r="I640">
        <v>79</v>
      </c>
      <c r="J640">
        <v>119</v>
      </c>
    </row>
    <row r="641" spans="2:10" x14ac:dyDescent="0.25">
      <c r="B641" t="s">
        <v>1712</v>
      </c>
      <c r="C641" t="s">
        <v>1700</v>
      </c>
      <c r="D641" t="s">
        <v>417</v>
      </c>
      <c r="E641" t="s">
        <v>1713</v>
      </c>
      <c r="F641">
        <v>39.834400000000002</v>
      </c>
      <c r="G641">
        <v>65.900000000000006</v>
      </c>
      <c r="H641">
        <v>22</v>
      </c>
      <c r="I641">
        <v>198</v>
      </c>
      <c r="J641">
        <v>297</v>
      </c>
    </row>
    <row r="642" spans="2:10" x14ac:dyDescent="0.25">
      <c r="B642" t="s">
        <v>1714</v>
      </c>
      <c r="C642" t="s">
        <v>1700</v>
      </c>
      <c r="D642" t="s">
        <v>417</v>
      </c>
      <c r="E642" t="s">
        <v>1715</v>
      </c>
      <c r="F642">
        <v>10.291399999999999</v>
      </c>
      <c r="G642">
        <v>21.9</v>
      </c>
      <c r="H642">
        <v>7</v>
      </c>
      <c r="I642">
        <v>66</v>
      </c>
      <c r="J642">
        <v>99</v>
      </c>
    </row>
    <row r="643" spans="2:10" x14ac:dyDescent="0.25">
      <c r="B643" t="s">
        <v>1716</v>
      </c>
      <c r="C643" t="s">
        <v>1700</v>
      </c>
      <c r="D643" t="s">
        <v>417</v>
      </c>
      <c r="E643" t="s">
        <v>1717</v>
      </c>
      <c r="F643">
        <v>27.441099999999999</v>
      </c>
      <c r="G643">
        <v>45.3</v>
      </c>
      <c r="H643">
        <v>15</v>
      </c>
      <c r="I643">
        <v>136</v>
      </c>
      <c r="J643">
        <v>204</v>
      </c>
    </row>
    <row r="644" spans="2:10" x14ac:dyDescent="0.25">
      <c r="B644" t="s">
        <v>1718</v>
      </c>
      <c r="C644" t="s">
        <v>1700</v>
      </c>
      <c r="D644" t="s">
        <v>417</v>
      </c>
      <c r="E644" t="s">
        <v>1719</v>
      </c>
      <c r="F644">
        <v>7.1825999999999999</v>
      </c>
      <c r="G644">
        <v>13.6</v>
      </c>
      <c r="H644">
        <v>5</v>
      </c>
      <c r="I644">
        <v>41</v>
      </c>
      <c r="J644">
        <v>61</v>
      </c>
    </row>
    <row r="645" spans="2:10" x14ac:dyDescent="0.25">
      <c r="B645" t="s">
        <v>1720</v>
      </c>
      <c r="C645" t="s">
        <v>1700</v>
      </c>
      <c r="D645" t="s">
        <v>417</v>
      </c>
      <c r="E645" t="s">
        <v>1721</v>
      </c>
      <c r="F645">
        <v>70.490799999999993</v>
      </c>
      <c r="G645">
        <v>105.6</v>
      </c>
      <c r="H645">
        <v>35</v>
      </c>
      <c r="I645">
        <v>317</v>
      </c>
      <c r="J645">
        <v>475</v>
      </c>
    </row>
    <row r="646" spans="2:10" x14ac:dyDescent="0.25">
      <c r="B646" t="s">
        <v>1722</v>
      </c>
      <c r="C646" t="s">
        <v>1700</v>
      </c>
      <c r="D646" t="s">
        <v>417</v>
      </c>
      <c r="E646" t="s">
        <v>1723</v>
      </c>
      <c r="F646">
        <v>48.341700000000003</v>
      </c>
      <c r="G646">
        <v>78.900000000000006</v>
      </c>
      <c r="H646">
        <v>26</v>
      </c>
      <c r="I646">
        <v>237</v>
      </c>
      <c r="J646">
        <v>355</v>
      </c>
    </row>
    <row r="647" spans="2:10" x14ac:dyDescent="0.25">
      <c r="B647" t="s">
        <v>1724</v>
      </c>
      <c r="C647" t="s">
        <v>1700</v>
      </c>
      <c r="D647" t="s">
        <v>492</v>
      </c>
      <c r="E647" t="s">
        <v>1725</v>
      </c>
      <c r="F647">
        <v>1.653</v>
      </c>
      <c r="G647">
        <v>2.6</v>
      </c>
      <c r="H647">
        <v>1</v>
      </c>
      <c r="I647">
        <v>8</v>
      </c>
      <c r="J647">
        <v>12</v>
      </c>
    </row>
    <row r="648" spans="2:10" x14ac:dyDescent="0.25">
      <c r="B648" t="s">
        <v>1726</v>
      </c>
      <c r="C648" t="s">
        <v>1700</v>
      </c>
      <c r="D648" t="s">
        <v>492</v>
      </c>
      <c r="E648" t="s">
        <v>1727</v>
      </c>
      <c r="F648">
        <v>0.82240000000000002</v>
      </c>
      <c r="G648">
        <v>1.6</v>
      </c>
      <c r="H648">
        <v>1</v>
      </c>
      <c r="I648">
        <v>5</v>
      </c>
      <c r="J648">
        <v>7</v>
      </c>
    </row>
    <row r="649" spans="2:10" x14ac:dyDescent="0.25">
      <c r="B649" t="s">
        <v>1728</v>
      </c>
      <c r="C649" t="s">
        <v>1700</v>
      </c>
      <c r="D649" t="s">
        <v>492</v>
      </c>
      <c r="E649" t="s">
        <v>1729</v>
      </c>
      <c r="F649">
        <v>46.857599999999998</v>
      </c>
      <c r="G649">
        <v>78.099999999999994</v>
      </c>
      <c r="H649">
        <v>26</v>
      </c>
      <c r="I649">
        <v>234</v>
      </c>
      <c r="J649">
        <v>351</v>
      </c>
    </row>
    <row r="650" spans="2:10" x14ac:dyDescent="0.25">
      <c r="B650" t="s">
        <v>1730</v>
      </c>
      <c r="C650" t="s">
        <v>1700</v>
      </c>
      <c r="D650" t="s">
        <v>492</v>
      </c>
      <c r="E650" t="s">
        <v>1731</v>
      </c>
      <c r="F650">
        <v>50.4283</v>
      </c>
      <c r="G650">
        <v>97.9</v>
      </c>
      <c r="H650">
        <v>33</v>
      </c>
      <c r="I650">
        <v>294</v>
      </c>
      <c r="J650">
        <v>441</v>
      </c>
    </row>
    <row r="651" spans="2:10" x14ac:dyDescent="0.25">
      <c r="B651" t="s">
        <v>1732</v>
      </c>
      <c r="C651" t="s">
        <v>1700</v>
      </c>
      <c r="D651" t="s">
        <v>492</v>
      </c>
      <c r="E651" t="s">
        <v>1733</v>
      </c>
      <c r="F651">
        <v>32.434699999999999</v>
      </c>
      <c r="G651">
        <v>63.1</v>
      </c>
      <c r="H651">
        <v>21</v>
      </c>
      <c r="I651">
        <v>189</v>
      </c>
      <c r="J651">
        <v>284</v>
      </c>
    </row>
    <row r="652" spans="2:10" x14ac:dyDescent="0.25">
      <c r="B652" t="s">
        <v>1734</v>
      </c>
      <c r="C652" t="s">
        <v>1700</v>
      </c>
      <c r="D652" t="s">
        <v>492</v>
      </c>
      <c r="E652" t="s">
        <v>1735</v>
      </c>
      <c r="F652">
        <v>13.0571</v>
      </c>
      <c r="G652">
        <v>33.5</v>
      </c>
      <c r="H652">
        <v>11</v>
      </c>
      <c r="I652">
        <v>101</v>
      </c>
      <c r="J652">
        <v>151</v>
      </c>
    </row>
    <row r="653" spans="2:10" x14ac:dyDescent="0.25">
      <c r="B653" t="s">
        <v>1736</v>
      </c>
      <c r="C653" t="s">
        <v>1700</v>
      </c>
      <c r="D653" t="s">
        <v>492</v>
      </c>
      <c r="E653" t="s">
        <v>1737</v>
      </c>
      <c r="F653">
        <v>3.7185000000000001</v>
      </c>
      <c r="G653">
        <v>8</v>
      </c>
      <c r="H653">
        <v>3</v>
      </c>
      <c r="I653">
        <v>24</v>
      </c>
      <c r="J653">
        <v>36</v>
      </c>
    </row>
    <row r="654" spans="2:10" x14ac:dyDescent="0.25">
      <c r="B654" t="s">
        <v>1738</v>
      </c>
      <c r="C654" t="s">
        <v>1700</v>
      </c>
      <c r="D654" t="s">
        <v>492</v>
      </c>
      <c r="E654" t="s">
        <v>1739</v>
      </c>
      <c r="F654">
        <v>11.233499999999999</v>
      </c>
      <c r="G654">
        <v>31.9</v>
      </c>
      <c r="H654">
        <v>11</v>
      </c>
      <c r="I654">
        <v>96</v>
      </c>
      <c r="J654">
        <v>144</v>
      </c>
    </row>
    <row r="655" spans="2:10" x14ac:dyDescent="0.25">
      <c r="B655" t="s">
        <v>1740</v>
      </c>
      <c r="C655" t="s">
        <v>1700</v>
      </c>
      <c r="D655" t="s">
        <v>492</v>
      </c>
      <c r="E655" t="s">
        <v>1741</v>
      </c>
      <c r="F655">
        <v>7.3825000000000003</v>
      </c>
      <c r="G655">
        <v>20.2</v>
      </c>
      <c r="H655">
        <v>7</v>
      </c>
      <c r="I655">
        <v>61</v>
      </c>
      <c r="J655">
        <v>91</v>
      </c>
    </row>
    <row r="656" spans="2:10" x14ac:dyDescent="0.25">
      <c r="B656" t="s">
        <v>1742</v>
      </c>
      <c r="C656" t="s">
        <v>1700</v>
      </c>
      <c r="D656" t="s">
        <v>492</v>
      </c>
      <c r="E656" t="s">
        <v>1743</v>
      </c>
      <c r="F656">
        <v>11.018800000000001</v>
      </c>
      <c r="G656">
        <v>30.7</v>
      </c>
      <c r="H656">
        <v>10</v>
      </c>
      <c r="I656">
        <v>92</v>
      </c>
      <c r="J656">
        <v>138</v>
      </c>
    </row>
    <row r="657" spans="2:10" x14ac:dyDescent="0.25">
      <c r="B657" t="s">
        <v>1744</v>
      </c>
      <c r="C657" t="s">
        <v>1700</v>
      </c>
      <c r="D657" t="s">
        <v>492</v>
      </c>
      <c r="E657" t="s">
        <v>1745</v>
      </c>
      <c r="F657">
        <v>8.6094000000000008</v>
      </c>
      <c r="G657">
        <v>24.6</v>
      </c>
      <c r="H657">
        <v>8</v>
      </c>
      <c r="I657">
        <v>74</v>
      </c>
      <c r="J657">
        <v>111</v>
      </c>
    </row>
    <row r="658" spans="2:10" x14ac:dyDescent="0.25">
      <c r="B658" t="s">
        <v>1746</v>
      </c>
      <c r="C658" t="s">
        <v>1700</v>
      </c>
      <c r="D658" t="s">
        <v>492</v>
      </c>
      <c r="E658" t="s">
        <v>1747</v>
      </c>
      <c r="F658">
        <v>6.66</v>
      </c>
      <c r="G658">
        <v>18.899999999999999</v>
      </c>
      <c r="H658">
        <v>6</v>
      </c>
      <c r="I658">
        <v>57</v>
      </c>
      <c r="J658">
        <v>85</v>
      </c>
    </row>
    <row r="659" spans="2:10" x14ac:dyDescent="0.25">
      <c r="B659" t="s">
        <v>1748</v>
      </c>
      <c r="C659" t="s">
        <v>1700</v>
      </c>
      <c r="D659" t="s">
        <v>492</v>
      </c>
      <c r="E659" t="s">
        <v>1749</v>
      </c>
      <c r="F659">
        <v>5.1574</v>
      </c>
      <c r="G659">
        <v>14.4</v>
      </c>
      <c r="H659">
        <v>5</v>
      </c>
      <c r="I659">
        <v>43</v>
      </c>
      <c r="J659">
        <v>65</v>
      </c>
    </row>
    <row r="660" spans="2:10" x14ac:dyDescent="0.25">
      <c r="B660" t="s">
        <v>1750</v>
      </c>
      <c r="C660" t="s">
        <v>1700</v>
      </c>
      <c r="D660" t="s">
        <v>492</v>
      </c>
      <c r="E660" t="s">
        <v>1751</v>
      </c>
      <c r="F660">
        <v>6.1521999999999997</v>
      </c>
      <c r="G660">
        <v>17.100000000000001</v>
      </c>
      <c r="H660">
        <v>6</v>
      </c>
      <c r="I660">
        <v>51</v>
      </c>
      <c r="J660">
        <v>77</v>
      </c>
    </row>
    <row r="661" spans="2:10" x14ac:dyDescent="0.25">
      <c r="B661" t="s">
        <v>1752</v>
      </c>
      <c r="C661" t="s">
        <v>1700</v>
      </c>
      <c r="D661" t="s">
        <v>492</v>
      </c>
      <c r="E661" t="s">
        <v>1753</v>
      </c>
      <c r="F661">
        <v>3.8090000000000002</v>
      </c>
      <c r="G661">
        <v>10.1</v>
      </c>
      <c r="H661">
        <v>3</v>
      </c>
      <c r="I661">
        <v>30</v>
      </c>
      <c r="J661">
        <v>45</v>
      </c>
    </row>
    <row r="662" spans="2:10" x14ac:dyDescent="0.25">
      <c r="B662" t="s">
        <v>1754</v>
      </c>
      <c r="C662" t="s">
        <v>1700</v>
      </c>
      <c r="D662" t="s">
        <v>492</v>
      </c>
      <c r="E662" t="s">
        <v>1755</v>
      </c>
      <c r="F662">
        <v>2.6118999999999999</v>
      </c>
      <c r="G662">
        <v>6.9</v>
      </c>
      <c r="H662">
        <v>2</v>
      </c>
      <c r="I662">
        <v>21</v>
      </c>
      <c r="J662">
        <v>31</v>
      </c>
    </row>
    <row r="663" spans="2:10" x14ac:dyDescent="0.25">
      <c r="B663" t="s">
        <v>1756</v>
      </c>
      <c r="C663" t="s">
        <v>1700</v>
      </c>
      <c r="D663" t="s">
        <v>492</v>
      </c>
      <c r="E663" t="s">
        <v>1757</v>
      </c>
      <c r="F663">
        <v>1.3023</v>
      </c>
      <c r="G663">
        <v>3.8</v>
      </c>
      <c r="H663">
        <v>1</v>
      </c>
      <c r="I663">
        <v>11</v>
      </c>
      <c r="J663">
        <v>17</v>
      </c>
    </row>
    <row r="664" spans="2:10" x14ac:dyDescent="0.25">
      <c r="B664" t="s">
        <v>1758</v>
      </c>
      <c r="C664" t="s">
        <v>1700</v>
      </c>
      <c r="D664" t="s">
        <v>492</v>
      </c>
      <c r="E664" t="s">
        <v>1759</v>
      </c>
      <c r="F664">
        <v>5.3353999999999999</v>
      </c>
      <c r="G664">
        <v>14.4</v>
      </c>
      <c r="H664">
        <v>5</v>
      </c>
      <c r="I664">
        <v>43</v>
      </c>
      <c r="J664">
        <v>65</v>
      </c>
    </row>
    <row r="665" spans="2:10" x14ac:dyDescent="0.25">
      <c r="B665" t="s">
        <v>1760</v>
      </c>
      <c r="C665" t="s">
        <v>1700</v>
      </c>
      <c r="D665" t="s">
        <v>492</v>
      </c>
      <c r="E665" t="s">
        <v>1761</v>
      </c>
      <c r="F665">
        <v>3.2679999999999998</v>
      </c>
      <c r="G665">
        <v>8.9</v>
      </c>
      <c r="H665">
        <v>3</v>
      </c>
      <c r="I665">
        <v>27</v>
      </c>
      <c r="J665">
        <v>40</v>
      </c>
    </row>
    <row r="666" spans="2:10" x14ac:dyDescent="0.25">
      <c r="B666" t="s">
        <v>1762</v>
      </c>
      <c r="C666" t="s">
        <v>1700</v>
      </c>
      <c r="D666" t="s">
        <v>492</v>
      </c>
      <c r="E666" t="s">
        <v>1763</v>
      </c>
      <c r="F666">
        <v>2.5335999999999999</v>
      </c>
      <c r="G666">
        <v>6.8</v>
      </c>
      <c r="H666">
        <v>2</v>
      </c>
      <c r="I666">
        <v>20</v>
      </c>
      <c r="J666">
        <v>31</v>
      </c>
    </row>
    <row r="667" spans="2:10" x14ac:dyDescent="0.25">
      <c r="B667" t="s">
        <v>1764</v>
      </c>
      <c r="C667" t="s">
        <v>1700</v>
      </c>
      <c r="D667" t="s">
        <v>492</v>
      </c>
      <c r="E667" t="s">
        <v>1765</v>
      </c>
      <c r="F667">
        <v>1.6122000000000001</v>
      </c>
      <c r="G667">
        <v>4.7</v>
      </c>
      <c r="H667">
        <v>2</v>
      </c>
      <c r="I667">
        <v>14</v>
      </c>
      <c r="J667">
        <v>21</v>
      </c>
    </row>
    <row r="668" spans="2:10" x14ac:dyDescent="0.25">
      <c r="B668" t="s">
        <v>1766</v>
      </c>
      <c r="C668" t="s">
        <v>1700</v>
      </c>
      <c r="D668" t="s">
        <v>492</v>
      </c>
      <c r="E668" t="s">
        <v>1767</v>
      </c>
      <c r="F668">
        <v>3.1082999999999998</v>
      </c>
      <c r="G668">
        <v>7.2</v>
      </c>
      <c r="H668">
        <v>2</v>
      </c>
      <c r="I668">
        <v>22</v>
      </c>
      <c r="J668">
        <v>32</v>
      </c>
    </row>
    <row r="669" spans="2:10" x14ac:dyDescent="0.25">
      <c r="B669" t="s">
        <v>1768</v>
      </c>
      <c r="C669" t="s">
        <v>1700</v>
      </c>
      <c r="D669" t="s">
        <v>492</v>
      </c>
      <c r="E669" t="s">
        <v>1769</v>
      </c>
      <c r="F669">
        <v>1.4581</v>
      </c>
      <c r="G669">
        <v>3.5</v>
      </c>
      <c r="H669">
        <v>1</v>
      </c>
      <c r="I669">
        <v>11</v>
      </c>
      <c r="J669">
        <v>16</v>
      </c>
    </row>
    <row r="670" spans="2:10" x14ac:dyDescent="0.25">
      <c r="B670" t="s">
        <v>1770</v>
      </c>
      <c r="C670" t="s">
        <v>1700</v>
      </c>
      <c r="D670" t="s">
        <v>492</v>
      </c>
      <c r="E670" t="s">
        <v>1771</v>
      </c>
      <c r="F670">
        <v>1.0301</v>
      </c>
      <c r="G670">
        <v>2.5</v>
      </c>
      <c r="H670">
        <v>1</v>
      </c>
      <c r="I670">
        <v>8</v>
      </c>
      <c r="J670">
        <v>11</v>
      </c>
    </row>
    <row r="671" spans="2:10" x14ac:dyDescent="0.25">
      <c r="B671" t="s">
        <v>1772</v>
      </c>
      <c r="C671" t="s">
        <v>1700</v>
      </c>
      <c r="D671" t="s">
        <v>492</v>
      </c>
      <c r="E671" t="s">
        <v>1773</v>
      </c>
      <c r="F671">
        <v>0.64539999999999997</v>
      </c>
      <c r="G671">
        <v>1.9</v>
      </c>
      <c r="H671">
        <v>1</v>
      </c>
      <c r="I671">
        <v>6</v>
      </c>
      <c r="J671">
        <v>9</v>
      </c>
    </row>
    <row r="672" spans="2:10" x14ac:dyDescent="0.25">
      <c r="B672" t="s">
        <v>1774</v>
      </c>
      <c r="C672" t="s">
        <v>1775</v>
      </c>
      <c r="D672" t="s">
        <v>417</v>
      </c>
      <c r="E672" t="s">
        <v>1776</v>
      </c>
      <c r="F672">
        <v>4.3162000000000003</v>
      </c>
      <c r="G672">
        <v>6.1</v>
      </c>
      <c r="H672">
        <v>2</v>
      </c>
      <c r="I672">
        <v>18</v>
      </c>
      <c r="J672">
        <v>27</v>
      </c>
    </row>
    <row r="673" spans="2:10" x14ac:dyDescent="0.25">
      <c r="B673" t="s">
        <v>1777</v>
      </c>
      <c r="C673" t="s">
        <v>1775</v>
      </c>
      <c r="D673" t="s">
        <v>417</v>
      </c>
      <c r="E673" t="s">
        <v>1778</v>
      </c>
      <c r="F673">
        <v>4.8257000000000003</v>
      </c>
      <c r="G673">
        <v>11.2</v>
      </c>
      <c r="H673">
        <v>4</v>
      </c>
      <c r="I673">
        <v>34</v>
      </c>
      <c r="J673">
        <v>50</v>
      </c>
    </row>
    <row r="674" spans="2:10" x14ac:dyDescent="0.25">
      <c r="B674" t="s">
        <v>1779</v>
      </c>
      <c r="C674" t="s">
        <v>1775</v>
      </c>
      <c r="D674" t="s">
        <v>417</v>
      </c>
      <c r="E674" t="s">
        <v>1780</v>
      </c>
      <c r="F674">
        <v>1.8032999999999999</v>
      </c>
      <c r="G674">
        <v>3.9</v>
      </c>
      <c r="H674">
        <v>1</v>
      </c>
      <c r="I674">
        <v>12</v>
      </c>
      <c r="J674">
        <v>18</v>
      </c>
    </row>
    <row r="675" spans="2:10" x14ac:dyDescent="0.25">
      <c r="B675" t="s">
        <v>1781</v>
      </c>
      <c r="C675" t="s">
        <v>1775</v>
      </c>
      <c r="D675" t="s">
        <v>492</v>
      </c>
      <c r="E675" t="s">
        <v>1782</v>
      </c>
      <c r="F675">
        <v>1.6724000000000001</v>
      </c>
      <c r="G675">
        <v>5.8</v>
      </c>
      <c r="H675">
        <v>2</v>
      </c>
      <c r="I675">
        <v>17</v>
      </c>
      <c r="J675">
        <v>26</v>
      </c>
    </row>
    <row r="676" spans="2:10" x14ac:dyDescent="0.25">
      <c r="B676" t="s">
        <v>1783</v>
      </c>
      <c r="C676" t="s">
        <v>1775</v>
      </c>
      <c r="D676" t="s">
        <v>492</v>
      </c>
      <c r="E676" t="s">
        <v>1784</v>
      </c>
      <c r="F676">
        <v>0.2366</v>
      </c>
      <c r="G676">
        <v>1.1000000000000001</v>
      </c>
      <c r="H676">
        <v>1</v>
      </c>
      <c r="I676">
        <v>3</v>
      </c>
      <c r="J676">
        <v>5</v>
      </c>
    </row>
    <row r="677" spans="2:10" x14ac:dyDescent="0.25">
      <c r="B677" t="s">
        <v>1785</v>
      </c>
      <c r="C677" t="s">
        <v>1775</v>
      </c>
      <c r="D677" t="s">
        <v>492</v>
      </c>
      <c r="E677" t="s">
        <v>1786</v>
      </c>
      <c r="F677">
        <v>1.3702000000000001</v>
      </c>
      <c r="G677">
        <v>4.9000000000000004</v>
      </c>
      <c r="H677">
        <v>2</v>
      </c>
      <c r="I677">
        <v>15</v>
      </c>
      <c r="J677">
        <v>22</v>
      </c>
    </row>
    <row r="678" spans="2:10" x14ac:dyDescent="0.25">
      <c r="B678" t="s">
        <v>1787</v>
      </c>
      <c r="C678" t="s">
        <v>1775</v>
      </c>
      <c r="D678" t="s">
        <v>492</v>
      </c>
      <c r="E678" t="s">
        <v>1788</v>
      </c>
      <c r="F678">
        <v>0.30990000000000001</v>
      </c>
      <c r="G678">
        <v>1.2</v>
      </c>
      <c r="H678">
        <v>1</v>
      </c>
      <c r="I678">
        <v>4</v>
      </c>
      <c r="J678">
        <v>5</v>
      </c>
    </row>
    <row r="679" spans="2:10" x14ac:dyDescent="0.25">
      <c r="B679" t="s">
        <v>1789</v>
      </c>
      <c r="C679" t="s">
        <v>1775</v>
      </c>
      <c r="D679" t="s">
        <v>492</v>
      </c>
      <c r="E679" t="s">
        <v>1790</v>
      </c>
      <c r="F679">
        <v>0.157</v>
      </c>
      <c r="G679">
        <v>1.1000000000000001</v>
      </c>
      <c r="H679">
        <v>1</v>
      </c>
      <c r="I679">
        <v>3</v>
      </c>
      <c r="J679">
        <v>5</v>
      </c>
    </row>
    <row r="680" spans="2:10" x14ac:dyDescent="0.25">
      <c r="B680" t="s">
        <v>1791</v>
      </c>
      <c r="C680" t="s">
        <v>1775</v>
      </c>
      <c r="D680" t="s">
        <v>492</v>
      </c>
      <c r="E680" t="s">
        <v>1792</v>
      </c>
      <c r="F680">
        <v>1.9689000000000001</v>
      </c>
      <c r="G680">
        <v>6.6</v>
      </c>
      <c r="H680">
        <v>2</v>
      </c>
      <c r="I680">
        <v>20</v>
      </c>
      <c r="J680">
        <v>30</v>
      </c>
    </row>
    <row r="681" spans="2:10" x14ac:dyDescent="0.25">
      <c r="B681" t="s">
        <v>1793</v>
      </c>
      <c r="C681" t="s">
        <v>1775</v>
      </c>
      <c r="D681" t="s">
        <v>492</v>
      </c>
      <c r="E681" t="s">
        <v>1794</v>
      </c>
      <c r="F681">
        <v>0.74509999999999998</v>
      </c>
      <c r="G681">
        <v>3.5</v>
      </c>
      <c r="H681">
        <v>1</v>
      </c>
      <c r="I681">
        <v>11</v>
      </c>
      <c r="J681">
        <v>16</v>
      </c>
    </row>
    <row r="682" spans="2:10" x14ac:dyDescent="0.25">
      <c r="B682" t="s">
        <v>1795</v>
      </c>
      <c r="C682" t="s">
        <v>1796</v>
      </c>
      <c r="D682" t="s">
        <v>417</v>
      </c>
      <c r="E682" t="s">
        <v>1797</v>
      </c>
      <c r="F682">
        <v>14.083</v>
      </c>
      <c r="G682">
        <v>28.3</v>
      </c>
      <c r="H682">
        <v>9</v>
      </c>
      <c r="I682">
        <v>85</v>
      </c>
      <c r="J682">
        <v>127</v>
      </c>
    </row>
    <row r="683" spans="2:10" x14ac:dyDescent="0.25">
      <c r="B683" t="s">
        <v>1798</v>
      </c>
      <c r="C683" t="s">
        <v>1796</v>
      </c>
      <c r="D683" t="s">
        <v>417</v>
      </c>
      <c r="E683" t="s">
        <v>1799</v>
      </c>
      <c r="F683">
        <v>4.2286000000000001</v>
      </c>
      <c r="G683">
        <v>6.9</v>
      </c>
      <c r="H683">
        <v>2</v>
      </c>
      <c r="I683">
        <v>21</v>
      </c>
      <c r="J683">
        <v>31</v>
      </c>
    </row>
    <row r="684" spans="2:10" x14ac:dyDescent="0.25">
      <c r="B684" t="s">
        <v>1800</v>
      </c>
      <c r="C684" t="s">
        <v>1796</v>
      </c>
      <c r="D684" t="s">
        <v>417</v>
      </c>
      <c r="E684" t="s">
        <v>1801</v>
      </c>
      <c r="F684">
        <v>8.6422000000000008</v>
      </c>
      <c r="G684">
        <v>14.6</v>
      </c>
      <c r="H684">
        <v>5</v>
      </c>
      <c r="I684">
        <v>44</v>
      </c>
      <c r="J684">
        <v>66</v>
      </c>
    </row>
    <row r="685" spans="2:10" x14ac:dyDescent="0.25">
      <c r="B685" t="s">
        <v>1802</v>
      </c>
      <c r="C685" t="s">
        <v>1796</v>
      </c>
      <c r="D685" t="s">
        <v>417</v>
      </c>
      <c r="E685" t="s">
        <v>1803</v>
      </c>
      <c r="F685">
        <v>4.1646999999999998</v>
      </c>
      <c r="G685">
        <v>6</v>
      </c>
      <c r="H685">
        <v>2</v>
      </c>
      <c r="I685">
        <v>18</v>
      </c>
      <c r="J685">
        <v>27</v>
      </c>
    </row>
    <row r="686" spans="2:10" x14ac:dyDescent="0.25">
      <c r="B686" t="s">
        <v>1804</v>
      </c>
      <c r="C686" t="s">
        <v>1796</v>
      </c>
      <c r="D686" t="s">
        <v>417</v>
      </c>
      <c r="E686" t="s">
        <v>1805</v>
      </c>
      <c r="F686">
        <v>2.0941999999999998</v>
      </c>
      <c r="G686">
        <v>3.2</v>
      </c>
      <c r="H686">
        <v>1</v>
      </c>
      <c r="I686">
        <v>10</v>
      </c>
      <c r="J686">
        <v>14</v>
      </c>
    </row>
    <row r="687" spans="2:10" x14ac:dyDescent="0.25">
      <c r="B687" t="s">
        <v>1806</v>
      </c>
      <c r="C687" t="s">
        <v>1796</v>
      </c>
      <c r="D687" t="s">
        <v>417</v>
      </c>
      <c r="E687" t="s">
        <v>1807</v>
      </c>
      <c r="F687">
        <v>11.9663</v>
      </c>
      <c r="G687">
        <v>29.2</v>
      </c>
      <c r="H687">
        <v>10</v>
      </c>
      <c r="I687">
        <v>88</v>
      </c>
      <c r="J687">
        <v>131</v>
      </c>
    </row>
    <row r="688" spans="2:10" x14ac:dyDescent="0.25">
      <c r="B688" t="s">
        <v>1808</v>
      </c>
      <c r="C688" t="s">
        <v>1796</v>
      </c>
      <c r="D688" t="s">
        <v>417</v>
      </c>
      <c r="E688" t="s">
        <v>1809</v>
      </c>
      <c r="F688">
        <v>5.0579000000000001</v>
      </c>
      <c r="G688">
        <v>12.7</v>
      </c>
      <c r="H688">
        <v>4</v>
      </c>
      <c r="I688">
        <v>38</v>
      </c>
      <c r="J688">
        <v>57</v>
      </c>
    </row>
    <row r="689" spans="2:10" x14ac:dyDescent="0.25">
      <c r="B689" t="s">
        <v>1810</v>
      </c>
      <c r="C689" t="s">
        <v>1796</v>
      </c>
      <c r="D689" t="s">
        <v>417</v>
      </c>
      <c r="E689" t="s">
        <v>1811</v>
      </c>
      <c r="F689">
        <v>2.468</v>
      </c>
      <c r="G689">
        <v>6</v>
      </c>
      <c r="H689">
        <v>2</v>
      </c>
      <c r="I689">
        <v>18</v>
      </c>
      <c r="J689">
        <v>27</v>
      </c>
    </row>
    <row r="690" spans="2:10" x14ac:dyDescent="0.25">
      <c r="B690" t="s">
        <v>1812</v>
      </c>
      <c r="C690" t="s">
        <v>1796</v>
      </c>
      <c r="D690" t="s">
        <v>417</v>
      </c>
      <c r="E690" t="s">
        <v>1813</v>
      </c>
      <c r="F690">
        <v>4.2957999999999998</v>
      </c>
      <c r="G690">
        <v>8</v>
      </c>
      <c r="H690">
        <v>3</v>
      </c>
      <c r="I690">
        <v>24</v>
      </c>
      <c r="J690">
        <v>36</v>
      </c>
    </row>
    <row r="691" spans="2:10" x14ac:dyDescent="0.25">
      <c r="B691" t="s">
        <v>1814</v>
      </c>
      <c r="C691" t="s">
        <v>1796</v>
      </c>
      <c r="D691" t="s">
        <v>417</v>
      </c>
      <c r="E691" t="s">
        <v>1815</v>
      </c>
      <c r="F691">
        <v>2.1943000000000001</v>
      </c>
      <c r="G691">
        <v>3.6</v>
      </c>
      <c r="H691">
        <v>1</v>
      </c>
      <c r="I691">
        <v>11</v>
      </c>
      <c r="J691">
        <v>16</v>
      </c>
    </row>
    <row r="692" spans="2:10" x14ac:dyDescent="0.25">
      <c r="B692" t="s">
        <v>1816</v>
      </c>
      <c r="C692" t="s">
        <v>1796</v>
      </c>
      <c r="D692" t="s">
        <v>417</v>
      </c>
      <c r="E692" t="s">
        <v>1817</v>
      </c>
      <c r="F692">
        <v>19.795400000000001</v>
      </c>
      <c r="G692">
        <v>43.8</v>
      </c>
      <c r="H692">
        <v>15</v>
      </c>
      <c r="I692">
        <v>131</v>
      </c>
      <c r="J692">
        <v>197</v>
      </c>
    </row>
    <row r="693" spans="2:10" x14ac:dyDescent="0.25">
      <c r="B693" t="s">
        <v>1818</v>
      </c>
      <c r="C693" t="s">
        <v>1796</v>
      </c>
      <c r="D693" t="s">
        <v>417</v>
      </c>
      <c r="E693" t="s">
        <v>1819</v>
      </c>
      <c r="F693">
        <v>11.486800000000001</v>
      </c>
      <c r="G693">
        <v>25.4</v>
      </c>
      <c r="H693">
        <v>8</v>
      </c>
      <c r="I693">
        <v>76</v>
      </c>
      <c r="J693">
        <v>114</v>
      </c>
    </row>
    <row r="694" spans="2:10" x14ac:dyDescent="0.25">
      <c r="B694" t="s">
        <v>1820</v>
      </c>
      <c r="C694" t="s">
        <v>1796</v>
      </c>
      <c r="D694" t="s">
        <v>417</v>
      </c>
      <c r="E694" t="s">
        <v>1821</v>
      </c>
      <c r="F694">
        <v>11.239599999999999</v>
      </c>
      <c r="G694">
        <v>27.5</v>
      </c>
      <c r="H694">
        <v>9</v>
      </c>
      <c r="I694">
        <v>83</v>
      </c>
      <c r="J694">
        <v>124</v>
      </c>
    </row>
    <row r="695" spans="2:10" x14ac:dyDescent="0.25">
      <c r="B695" t="s">
        <v>1822</v>
      </c>
      <c r="C695" t="s">
        <v>1796</v>
      </c>
      <c r="D695" t="s">
        <v>417</v>
      </c>
      <c r="E695" t="s">
        <v>1823</v>
      </c>
      <c r="F695">
        <v>7.6054000000000004</v>
      </c>
      <c r="G695">
        <v>19.3</v>
      </c>
      <c r="H695">
        <v>6</v>
      </c>
      <c r="I695">
        <v>58</v>
      </c>
      <c r="J695">
        <v>87</v>
      </c>
    </row>
    <row r="696" spans="2:10" x14ac:dyDescent="0.25">
      <c r="B696" t="s">
        <v>1824</v>
      </c>
      <c r="C696" t="s">
        <v>1796</v>
      </c>
      <c r="D696" t="s">
        <v>417</v>
      </c>
      <c r="E696" t="s">
        <v>1825</v>
      </c>
      <c r="F696">
        <v>4.9337</v>
      </c>
      <c r="G696">
        <v>12</v>
      </c>
      <c r="H696">
        <v>4</v>
      </c>
      <c r="I696">
        <v>36</v>
      </c>
      <c r="J696">
        <v>54</v>
      </c>
    </row>
    <row r="697" spans="2:10" x14ac:dyDescent="0.25">
      <c r="B697" t="s">
        <v>1826</v>
      </c>
      <c r="C697" t="s">
        <v>1796</v>
      </c>
      <c r="D697" t="s">
        <v>492</v>
      </c>
      <c r="E697" t="s">
        <v>1827</v>
      </c>
      <c r="F697">
        <v>6.8505000000000003</v>
      </c>
      <c r="G697">
        <v>16.399999999999999</v>
      </c>
      <c r="H697">
        <v>5</v>
      </c>
      <c r="I697">
        <v>49</v>
      </c>
      <c r="J697">
        <v>74</v>
      </c>
    </row>
    <row r="698" spans="2:10" x14ac:dyDescent="0.25">
      <c r="B698" t="s">
        <v>1828</v>
      </c>
      <c r="C698" t="s">
        <v>1796</v>
      </c>
      <c r="D698" t="s">
        <v>492</v>
      </c>
      <c r="E698" t="s">
        <v>1829</v>
      </c>
      <c r="F698">
        <v>1.8794</v>
      </c>
      <c r="G698">
        <v>5.0999999999999996</v>
      </c>
      <c r="H698">
        <v>2</v>
      </c>
      <c r="I698">
        <v>15</v>
      </c>
      <c r="J698">
        <v>23</v>
      </c>
    </row>
    <row r="699" spans="2:10" x14ac:dyDescent="0.25">
      <c r="B699" t="s">
        <v>1830</v>
      </c>
      <c r="C699" t="s">
        <v>1796</v>
      </c>
      <c r="D699" t="s">
        <v>492</v>
      </c>
      <c r="E699" t="s">
        <v>1831</v>
      </c>
      <c r="F699">
        <v>1.2122999999999999</v>
      </c>
      <c r="G699">
        <v>4.2</v>
      </c>
      <c r="H699">
        <v>1</v>
      </c>
      <c r="I699">
        <v>13</v>
      </c>
      <c r="J699">
        <v>19</v>
      </c>
    </row>
    <row r="700" spans="2:10" x14ac:dyDescent="0.25">
      <c r="B700" t="s">
        <v>1832</v>
      </c>
      <c r="C700" t="s">
        <v>1796</v>
      </c>
      <c r="D700" t="s">
        <v>492</v>
      </c>
      <c r="E700" t="s">
        <v>1833</v>
      </c>
      <c r="F700">
        <v>5.9488000000000003</v>
      </c>
      <c r="G700">
        <v>11.4</v>
      </c>
      <c r="H700">
        <v>4</v>
      </c>
      <c r="I700">
        <v>34</v>
      </c>
      <c r="J700">
        <v>51</v>
      </c>
    </row>
    <row r="701" spans="2:10" x14ac:dyDescent="0.25">
      <c r="B701" t="s">
        <v>1834</v>
      </c>
      <c r="C701" t="s">
        <v>1796</v>
      </c>
      <c r="D701" t="s">
        <v>492</v>
      </c>
      <c r="E701" t="s">
        <v>1835</v>
      </c>
      <c r="F701">
        <v>1.4869000000000001</v>
      </c>
      <c r="G701">
        <v>4.3</v>
      </c>
      <c r="H701">
        <v>1</v>
      </c>
      <c r="I701">
        <v>13</v>
      </c>
      <c r="J701">
        <v>19</v>
      </c>
    </row>
    <row r="702" spans="2:10" x14ac:dyDescent="0.25">
      <c r="B702" t="s">
        <v>1836</v>
      </c>
      <c r="C702" t="s">
        <v>1796</v>
      </c>
      <c r="D702" t="s">
        <v>492</v>
      </c>
      <c r="E702" t="s">
        <v>1837</v>
      </c>
      <c r="F702">
        <v>0.2666</v>
      </c>
      <c r="G702">
        <v>1.1000000000000001</v>
      </c>
      <c r="H702">
        <v>1</v>
      </c>
      <c r="I702">
        <v>3</v>
      </c>
      <c r="J702">
        <v>5</v>
      </c>
    </row>
    <row r="703" spans="2:10" x14ac:dyDescent="0.25">
      <c r="B703" t="s">
        <v>1838</v>
      </c>
      <c r="C703" t="s">
        <v>1796</v>
      </c>
      <c r="D703" t="s">
        <v>492</v>
      </c>
      <c r="E703" t="s">
        <v>1839</v>
      </c>
      <c r="F703">
        <v>3.4422999999999999</v>
      </c>
      <c r="G703">
        <v>10.3</v>
      </c>
      <c r="H703">
        <v>3</v>
      </c>
      <c r="I703">
        <v>31</v>
      </c>
      <c r="J703">
        <v>46</v>
      </c>
    </row>
    <row r="704" spans="2:10" x14ac:dyDescent="0.25">
      <c r="B704" t="s">
        <v>1840</v>
      </c>
      <c r="C704" t="s">
        <v>1796</v>
      </c>
      <c r="D704" t="s">
        <v>492</v>
      </c>
      <c r="E704" t="s">
        <v>1841</v>
      </c>
      <c r="F704">
        <v>1.5952</v>
      </c>
      <c r="G704">
        <v>5.4</v>
      </c>
      <c r="H704">
        <v>2</v>
      </c>
      <c r="I704">
        <v>16</v>
      </c>
      <c r="J704">
        <v>24</v>
      </c>
    </row>
    <row r="705" spans="2:10" x14ac:dyDescent="0.25">
      <c r="B705" t="s">
        <v>1842</v>
      </c>
      <c r="C705" t="s">
        <v>1796</v>
      </c>
      <c r="D705" t="s">
        <v>492</v>
      </c>
      <c r="E705" t="s">
        <v>1843</v>
      </c>
      <c r="F705">
        <v>1.1237999999999999</v>
      </c>
      <c r="G705">
        <v>3.3</v>
      </c>
      <c r="H705">
        <v>1</v>
      </c>
      <c r="I705">
        <v>10</v>
      </c>
      <c r="J705">
        <v>15</v>
      </c>
    </row>
    <row r="706" spans="2:10" x14ac:dyDescent="0.25">
      <c r="B706" t="s">
        <v>1844</v>
      </c>
      <c r="C706" t="s">
        <v>1796</v>
      </c>
      <c r="D706" t="s">
        <v>492</v>
      </c>
      <c r="E706" t="s">
        <v>1845</v>
      </c>
      <c r="F706">
        <v>0.24160000000000001</v>
      </c>
      <c r="G706">
        <v>1</v>
      </c>
      <c r="H706">
        <v>1</v>
      </c>
      <c r="I706">
        <v>3</v>
      </c>
      <c r="J706">
        <v>5</v>
      </c>
    </row>
    <row r="707" spans="2:10" x14ac:dyDescent="0.25">
      <c r="B707" t="s">
        <v>1846</v>
      </c>
      <c r="C707" t="s">
        <v>1847</v>
      </c>
      <c r="D707" t="s">
        <v>417</v>
      </c>
      <c r="E707" t="s">
        <v>1848</v>
      </c>
      <c r="F707">
        <v>11.2788</v>
      </c>
      <c r="G707">
        <v>29.1</v>
      </c>
      <c r="H707">
        <v>10</v>
      </c>
      <c r="I707">
        <v>87</v>
      </c>
      <c r="J707">
        <v>131</v>
      </c>
    </row>
    <row r="708" spans="2:10" x14ac:dyDescent="0.25">
      <c r="B708" t="s">
        <v>1849</v>
      </c>
      <c r="C708" t="s">
        <v>1847</v>
      </c>
      <c r="D708" t="s">
        <v>417</v>
      </c>
      <c r="E708" t="s">
        <v>1850</v>
      </c>
      <c r="F708">
        <v>5.5151000000000003</v>
      </c>
      <c r="G708">
        <v>15</v>
      </c>
      <c r="H708">
        <v>5</v>
      </c>
      <c r="I708">
        <v>45</v>
      </c>
      <c r="J708">
        <v>68</v>
      </c>
    </row>
    <row r="709" spans="2:10" x14ac:dyDescent="0.25">
      <c r="B709" t="s">
        <v>1851</v>
      </c>
      <c r="C709" t="s">
        <v>1847</v>
      </c>
      <c r="D709" t="s">
        <v>417</v>
      </c>
      <c r="E709" t="s">
        <v>1852</v>
      </c>
      <c r="F709">
        <v>2.6509999999999998</v>
      </c>
      <c r="G709">
        <v>7.1</v>
      </c>
      <c r="H709">
        <v>2</v>
      </c>
      <c r="I709">
        <v>21</v>
      </c>
      <c r="J709">
        <v>32</v>
      </c>
    </row>
    <row r="710" spans="2:10" x14ac:dyDescent="0.25">
      <c r="B710" t="s">
        <v>1853</v>
      </c>
      <c r="C710" t="s">
        <v>1847</v>
      </c>
      <c r="D710" t="s">
        <v>417</v>
      </c>
      <c r="E710" t="s">
        <v>1854</v>
      </c>
      <c r="F710">
        <v>5.3414000000000001</v>
      </c>
      <c r="G710">
        <v>8.6</v>
      </c>
      <c r="H710">
        <v>3</v>
      </c>
      <c r="I710">
        <v>26</v>
      </c>
      <c r="J710">
        <v>39</v>
      </c>
    </row>
    <row r="711" spans="2:10" x14ac:dyDescent="0.25">
      <c r="B711" t="s">
        <v>1855</v>
      </c>
      <c r="C711" t="s">
        <v>1847</v>
      </c>
      <c r="D711" t="s">
        <v>492</v>
      </c>
      <c r="E711" t="s">
        <v>1856</v>
      </c>
      <c r="F711">
        <v>4.8883999999999999</v>
      </c>
      <c r="G711">
        <v>14</v>
      </c>
      <c r="H711">
        <v>5</v>
      </c>
      <c r="I711">
        <v>42</v>
      </c>
      <c r="J711">
        <v>63</v>
      </c>
    </row>
    <row r="712" spans="2:10" x14ac:dyDescent="0.25">
      <c r="B712" t="s">
        <v>1857</v>
      </c>
      <c r="C712" t="s">
        <v>1847</v>
      </c>
      <c r="D712" t="s">
        <v>492</v>
      </c>
      <c r="E712" t="s">
        <v>1858</v>
      </c>
      <c r="F712">
        <v>2.3254999999999999</v>
      </c>
      <c r="G712">
        <v>7.2</v>
      </c>
      <c r="H712">
        <v>2</v>
      </c>
      <c r="I712">
        <v>22</v>
      </c>
      <c r="J712">
        <v>32</v>
      </c>
    </row>
    <row r="713" spans="2:10" x14ac:dyDescent="0.25">
      <c r="B713" t="s">
        <v>1859</v>
      </c>
      <c r="C713" t="s">
        <v>1847</v>
      </c>
      <c r="D713" t="s">
        <v>492</v>
      </c>
      <c r="E713" t="s">
        <v>1860</v>
      </c>
      <c r="F713">
        <v>1.1425000000000001</v>
      </c>
      <c r="G713">
        <v>4.0999999999999996</v>
      </c>
      <c r="H713">
        <v>1</v>
      </c>
      <c r="I713">
        <v>12</v>
      </c>
      <c r="J713">
        <v>18</v>
      </c>
    </row>
    <row r="714" spans="2:10" x14ac:dyDescent="0.25">
      <c r="B714" t="s">
        <v>1861</v>
      </c>
      <c r="C714" t="s">
        <v>1847</v>
      </c>
      <c r="D714" t="s">
        <v>492</v>
      </c>
      <c r="E714" t="s">
        <v>1862</v>
      </c>
      <c r="F714">
        <v>1.7197</v>
      </c>
      <c r="G714">
        <v>7</v>
      </c>
      <c r="H714">
        <v>2</v>
      </c>
      <c r="I714">
        <v>21</v>
      </c>
      <c r="J714">
        <v>32</v>
      </c>
    </row>
    <row r="715" spans="2:10" x14ac:dyDescent="0.25">
      <c r="B715" t="s">
        <v>1863</v>
      </c>
      <c r="C715" t="s">
        <v>1847</v>
      </c>
      <c r="D715" t="s">
        <v>492</v>
      </c>
      <c r="E715" t="s">
        <v>1864</v>
      </c>
      <c r="F715">
        <v>0.66910000000000003</v>
      </c>
      <c r="G715">
        <v>3.2</v>
      </c>
      <c r="H715">
        <v>1</v>
      </c>
      <c r="I715">
        <v>10</v>
      </c>
      <c r="J715">
        <v>14</v>
      </c>
    </row>
    <row r="716" spans="2:10" x14ac:dyDescent="0.25">
      <c r="B716" t="s">
        <v>1865</v>
      </c>
      <c r="C716" t="s">
        <v>1847</v>
      </c>
      <c r="D716" t="s">
        <v>492</v>
      </c>
      <c r="E716" t="s">
        <v>1866</v>
      </c>
      <c r="F716">
        <v>1.5558000000000001</v>
      </c>
      <c r="G716">
        <v>5.4</v>
      </c>
      <c r="H716">
        <v>2</v>
      </c>
      <c r="I716">
        <v>16</v>
      </c>
      <c r="J716">
        <v>24</v>
      </c>
    </row>
    <row r="717" spans="2:10" x14ac:dyDescent="0.25">
      <c r="B717" t="s">
        <v>1867</v>
      </c>
      <c r="C717" t="s">
        <v>1847</v>
      </c>
      <c r="D717" t="s">
        <v>492</v>
      </c>
      <c r="E717" t="s">
        <v>1868</v>
      </c>
      <c r="F717">
        <v>0.53269999999999995</v>
      </c>
      <c r="G717">
        <v>2</v>
      </c>
      <c r="H717">
        <v>1</v>
      </c>
      <c r="I717">
        <v>6</v>
      </c>
      <c r="J717">
        <v>9</v>
      </c>
    </row>
    <row r="718" spans="2:10" x14ac:dyDescent="0.25">
      <c r="B718" t="s">
        <v>1869</v>
      </c>
      <c r="C718" t="s">
        <v>1847</v>
      </c>
      <c r="D718" t="s">
        <v>492</v>
      </c>
      <c r="E718" t="s">
        <v>1870</v>
      </c>
      <c r="F718">
        <v>1.522</v>
      </c>
      <c r="G718">
        <v>5.7</v>
      </c>
      <c r="H718">
        <v>2</v>
      </c>
      <c r="I718">
        <v>17</v>
      </c>
      <c r="J718">
        <v>26</v>
      </c>
    </row>
    <row r="719" spans="2:10" x14ac:dyDescent="0.25">
      <c r="B719" t="s">
        <v>1871</v>
      </c>
      <c r="C719" t="s">
        <v>1847</v>
      </c>
      <c r="D719" t="s">
        <v>492</v>
      </c>
      <c r="E719" t="s">
        <v>1872</v>
      </c>
      <c r="F719">
        <v>0.42230000000000001</v>
      </c>
      <c r="G719">
        <v>2</v>
      </c>
      <c r="H719">
        <v>1</v>
      </c>
      <c r="I719">
        <v>6</v>
      </c>
      <c r="J719">
        <v>9</v>
      </c>
    </row>
    <row r="720" spans="2:10" x14ac:dyDescent="0.25">
      <c r="B720" t="s">
        <v>1873</v>
      </c>
      <c r="C720" t="s">
        <v>1847</v>
      </c>
      <c r="D720" t="s">
        <v>492</v>
      </c>
      <c r="E720" t="s">
        <v>1874</v>
      </c>
      <c r="F720">
        <v>5.5955000000000004</v>
      </c>
      <c r="G720">
        <v>17.100000000000001</v>
      </c>
      <c r="H720">
        <v>6</v>
      </c>
      <c r="I720">
        <v>51</v>
      </c>
      <c r="J720">
        <v>77</v>
      </c>
    </row>
    <row r="721" spans="2:10" x14ac:dyDescent="0.25">
      <c r="B721" t="s">
        <v>1875</v>
      </c>
      <c r="C721" t="s">
        <v>1847</v>
      </c>
      <c r="D721" t="s">
        <v>492</v>
      </c>
      <c r="E721" t="s">
        <v>1876</v>
      </c>
      <c r="F721">
        <v>2.3866999999999998</v>
      </c>
      <c r="G721">
        <v>8.9</v>
      </c>
      <c r="H721">
        <v>3</v>
      </c>
      <c r="I721">
        <v>27</v>
      </c>
      <c r="J721">
        <v>40</v>
      </c>
    </row>
    <row r="722" spans="2:10" x14ac:dyDescent="0.25">
      <c r="B722" t="s">
        <v>1877</v>
      </c>
      <c r="C722" t="s">
        <v>1847</v>
      </c>
      <c r="D722" t="s">
        <v>492</v>
      </c>
      <c r="E722" t="s">
        <v>1878</v>
      </c>
      <c r="F722">
        <v>1.2109000000000001</v>
      </c>
      <c r="G722">
        <v>5.2</v>
      </c>
      <c r="H722">
        <v>2</v>
      </c>
      <c r="I722">
        <v>16</v>
      </c>
      <c r="J722">
        <v>23</v>
      </c>
    </row>
    <row r="723" spans="2:10" x14ac:dyDescent="0.25">
      <c r="B723" t="s">
        <v>1879</v>
      </c>
      <c r="C723" t="s">
        <v>1880</v>
      </c>
      <c r="D723" t="s">
        <v>417</v>
      </c>
      <c r="E723" t="s">
        <v>1881</v>
      </c>
      <c r="F723">
        <v>0.33360000000000001</v>
      </c>
      <c r="G723">
        <v>1</v>
      </c>
      <c r="H723">
        <v>1</v>
      </c>
      <c r="I723">
        <v>3</v>
      </c>
      <c r="J723">
        <v>5</v>
      </c>
    </row>
    <row r="724" spans="2:10" x14ac:dyDescent="0.25">
      <c r="B724" t="s">
        <v>1882</v>
      </c>
      <c r="C724" t="s">
        <v>1880</v>
      </c>
      <c r="D724" t="s">
        <v>492</v>
      </c>
      <c r="E724" t="s">
        <v>1883</v>
      </c>
      <c r="F724">
        <v>0.1356</v>
      </c>
      <c r="G724">
        <v>1</v>
      </c>
      <c r="H724">
        <v>1</v>
      </c>
      <c r="I724">
        <v>3</v>
      </c>
      <c r="J724">
        <v>5</v>
      </c>
    </row>
    <row r="725" spans="2:10" x14ac:dyDescent="0.25">
      <c r="B725" t="s">
        <v>1884</v>
      </c>
      <c r="C725" t="s">
        <v>1880</v>
      </c>
      <c r="D725" t="s">
        <v>492</v>
      </c>
      <c r="E725" t="s">
        <v>1885</v>
      </c>
      <c r="F725">
        <v>3.6829000000000001</v>
      </c>
      <c r="G725">
        <v>10.4</v>
      </c>
      <c r="H725">
        <v>3</v>
      </c>
      <c r="I725">
        <v>31</v>
      </c>
      <c r="J725">
        <v>47</v>
      </c>
    </row>
    <row r="726" spans="2:10" x14ac:dyDescent="0.25">
      <c r="B726" t="s">
        <v>1886</v>
      </c>
      <c r="C726" t="s">
        <v>1880</v>
      </c>
      <c r="D726" t="s">
        <v>492</v>
      </c>
      <c r="E726" t="s">
        <v>1887</v>
      </c>
      <c r="F726">
        <v>0.62660000000000005</v>
      </c>
      <c r="G726">
        <v>2.5</v>
      </c>
      <c r="H726">
        <v>1</v>
      </c>
      <c r="I726">
        <v>8</v>
      </c>
      <c r="J726">
        <v>11</v>
      </c>
    </row>
    <row r="727" spans="2:10" x14ac:dyDescent="0.25">
      <c r="B727" t="s">
        <v>1888</v>
      </c>
      <c r="C727" t="s">
        <v>1880</v>
      </c>
      <c r="D727" t="s">
        <v>492</v>
      </c>
      <c r="E727" t="s">
        <v>1889</v>
      </c>
      <c r="F727">
        <v>3.7343000000000002</v>
      </c>
      <c r="G727">
        <v>11.2</v>
      </c>
      <c r="H727">
        <v>4</v>
      </c>
      <c r="I727">
        <v>34</v>
      </c>
      <c r="J727">
        <v>50</v>
      </c>
    </row>
    <row r="728" spans="2:10" x14ac:dyDescent="0.25">
      <c r="B728" t="s">
        <v>1890</v>
      </c>
      <c r="C728" t="s">
        <v>1880</v>
      </c>
      <c r="D728" t="s">
        <v>492</v>
      </c>
      <c r="E728" t="s">
        <v>1891</v>
      </c>
      <c r="F728">
        <v>0.86019999999999996</v>
      </c>
      <c r="G728">
        <v>3.1</v>
      </c>
      <c r="H728">
        <v>1</v>
      </c>
      <c r="I728">
        <v>9</v>
      </c>
      <c r="J728">
        <v>14</v>
      </c>
    </row>
    <row r="729" spans="2:10" x14ac:dyDescent="0.25">
      <c r="B729" t="s">
        <v>1892</v>
      </c>
      <c r="C729" t="s">
        <v>1880</v>
      </c>
      <c r="D729" t="s">
        <v>492</v>
      </c>
      <c r="E729" t="s">
        <v>1893</v>
      </c>
      <c r="F729">
        <v>3.8959999999999999</v>
      </c>
      <c r="G729">
        <v>12.6</v>
      </c>
      <c r="H729">
        <v>4</v>
      </c>
      <c r="I729">
        <v>38</v>
      </c>
      <c r="J729">
        <v>57</v>
      </c>
    </row>
    <row r="730" spans="2:10" x14ac:dyDescent="0.25">
      <c r="B730" t="s">
        <v>1894</v>
      </c>
      <c r="C730" t="s">
        <v>1880</v>
      </c>
      <c r="D730" t="s">
        <v>492</v>
      </c>
      <c r="E730" t="s">
        <v>1895</v>
      </c>
      <c r="F730">
        <v>0.85780000000000001</v>
      </c>
      <c r="G730">
        <v>3.3</v>
      </c>
      <c r="H730">
        <v>1</v>
      </c>
      <c r="I730">
        <v>10</v>
      </c>
      <c r="J730">
        <v>15</v>
      </c>
    </row>
    <row r="731" spans="2:10" x14ac:dyDescent="0.25">
      <c r="B731" t="s">
        <v>1896</v>
      </c>
      <c r="C731" t="s">
        <v>1880</v>
      </c>
      <c r="D731" t="s">
        <v>492</v>
      </c>
      <c r="E731" t="s">
        <v>1897</v>
      </c>
      <c r="F731">
        <v>2.2139000000000002</v>
      </c>
      <c r="G731">
        <v>7</v>
      </c>
      <c r="H731">
        <v>2</v>
      </c>
      <c r="I731">
        <v>21</v>
      </c>
      <c r="J731">
        <v>32</v>
      </c>
    </row>
    <row r="732" spans="2:10" x14ac:dyDescent="0.25">
      <c r="B732" t="s">
        <v>1898</v>
      </c>
      <c r="C732" t="s">
        <v>1880</v>
      </c>
      <c r="D732" t="s">
        <v>492</v>
      </c>
      <c r="E732" t="s">
        <v>1899</v>
      </c>
      <c r="F732">
        <v>0.5514</v>
      </c>
      <c r="G732">
        <v>2.2999999999999998</v>
      </c>
      <c r="H732">
        <v>1</v>
      </c>
      <c r="I732">
        <v>7</v>
      </c>
      <c r="J732">
        <v>10</v>
      </c>
    </row>
    <row r="733" spans="2:10" x14ac:dyDescent="0.25">
      <c r="B733" t="s">
        <v>1900</v>
      </c>
      <c r="C733" t="s">
        <v>1880</v>
      </c>
      <c r="D733" t="s">
        <v>492</v>
      </c>
      <c r="E733" t="s">
        <v>1901</v>
      </c>
      <c r="F733">
        <v>2.0939000000000001</v>
      </c>
      <c r="G733">
        <v>7.1</v>
      </c>
      <c r="H733">
        <v>2</v>
      </c>
      <c r="I733">
        <v>21</v>
      </c>
      <c r="J733">
        <v>32</v>
      </c>
    </row>
    <row r="734" spans="2:10" x14ac:dyDescent="0.25">
      <c r="B734" t="s">
        <v>1902</v>
      </c>
      <c r="C734" t="s">
        <v>1880</v>
      </c>
      <c r="D734" t="s">
        <v>492</v>
      </c>
      <c r="E734" t="s">
        <v>1903</v>
      </c>
      <c r="F734">
        <v>0.69730000000000003</v>
      </c>
      <c r="G734">
        <v>2.6</v>
      </c>
      <c r="H734">
        <v>1</v>
      </c>
      <c r="I734">
        <v>8</v>
      </c>
      <c r="J734">
        <v>12</v>
      </c>
    </row>
    <row r="735" spans="2:10" x14ac:dyDescent="0.25">
      <c r="B735" t="s">
        <v>1904</v>
      </c>
      <c r="C735" t="s">
        <v>1880</v>
      </c>
      <c r="D735" t="s">
        <v>492</v>
      </c>
      <c r="E735" t="s">
        <v>1905</v>
      </c>
      <c r="F735">
        <v>5.2442000000000002</v>
      </c>
      <c r="G735">
        <v>16</v>
      </c>
      <c r="H735">
        <v>5</v>
      </c>
      <c r="I735">
        <v>48</v>
      </c>
      <c r="J735">
        <v>72</v>
      </c>
    </row>
    <row r="736" spans="2:10" x14ac:dyDescent="0.25">
      <c r="B736" t="s">
        <v>1906</v>
      </c>
      <c r="C736" t="s">
        <v>1880</v>
      </c>
      <c r="D736" t="s">
        <v>492</v>
      </c>
      <c r="E736" t="s">
        <v>1907</v>
      </c>
      <c r="F736">
        <v>2.9346000000000001</v>
      </c>
      <c r="G736">
        <v>8.3000000000000007</v>
      </c>
      <c r="H736">
        <v>3</v>
      </c>
      <c r="I736">
        <v>25</v>
      </c>
      <c r="J736">
        <v>37</v>
      </c>
    </row>
    <row r="737" spans="2:10" x14ac:dyDescent="0.25">
      <c r="B737" t="s">
        <v>1908</v>
      </c>
      <c r="C737" t="s">
        <v>1880</v>
      </c>
      <c r="D737" t="s">
        <v>492</v>
      </c>
      <c r="E737" t="s">
        <v>1909</v>
      </c>
      <c r="F737">
        <v>2.5171999999999999</v>
      </c>
      <c r="G737">
        <v>10.5</v>
      </c>
      <c r="H737">
        <v>4</v>
      </c>
      <c r="I737">
        <v>32</v>
      </c>
      <c r="J737">
        <v>47</v>
      </c>
    </row>
    <row r="738" spans="2:10" x14ac:dyDescent="0.25">
      <c r="B738" t="s">
        <v>1910</v>
      </c>
      <c r="C738" t="s">
        <v>1880</v>
      </c>
      <c r="D738" t="s">
        <v>492</v>
      </c>
      <c r="E738" t="s">
        <v>1911</v>
      </c>
      <c r="F738">
        <v>0.66890000000000005</v>
      </c>
      <c r="G738">
        <v>2.5</v>
      </c>
      <c r="H738">
        <v>1</v>
      </c>
      <c r="I738">
        <v>8</v>
      </c>
      <c r="J738">
        <v>11</v>
      </c>
    </row>
    <row r="739" spans="2:10" x14ac:dyDescent="0.25">
      <c r="B739" t="s">
        <v>1912</v>
      </c>
      <c r="C739" t="s">
        <v>1880</v>
      </c>
      <c r="D739" t="s">
        <v>492</v>
      </c>
      <c r="E739" t="s">
        <v>1913</v>
      </c>
      <c r="F739">
        <v>3.6661000000000001</v>
      </c>
      <c r="G739">
        <v>10.199999999999999</v>
      </c>
      <c r="H739">
        <v>3</v>
      </c>
      <c r="I739">
        <v>31</v>
      </c>
      <c r="J739">
        <v>46</v>
      </c>
    </row>
    <row r="740" spans="2:10" x14ac:dyDescent="0.25">
      <c r="B740" t="s">
        <v>1914</v>
      </c>
      <c r="C740" t="s">
        <v>1880</v>
      </c>
      <c r="D740" t="s">
        <v>492</v>
      </c>
      <c r="E740" t="s">
        <v>1915</v>
      </c>
      <c r="F740">
        <v>0.89800000000000002</v>
      </c>
      <c r="G740">
        <v>4.7</v>
      </c>
      <c r="H740">
        <v>2</v>
      </c>
      <c r="I740">
        <v>14</v>
      </c>
      <c r="J740">
        <v>21</v>
      </c>
    </row>
    <row r="741" spans="2:10" x14ac:dyDescent="0.25">
      <c r="B741" t="s">
        <v>1916</v>
      </c>
      <c r="C741" t="s">
        <v>1880</v>
      </c>
      <c r="D741" t="s">
        <v>492</v>
      </c>
      <c r="E741" t="s">
        <v>1917</v>
      </c>
      <c r="F741">
        <v>7.7102000000000004</v>
      </c>
      <c r="G741">
        <v>16.3</v>
      </c>
      <c r="H741">
        <v>5</v>
      </c>
      <c r="I741">
        <v>49</v>
      </c>
      <c r="J741">
        <v>73</v>
      </c>
    </row>
    <row r="742" spans="2:10" x14ac:dyDescent="0.25">
      <c r="B742" t="s">
        <v>1918</v>
      </c>
      <c r="C742" t="s">
        <v>1880</v>
      </c>
      <c r="D742" t="s">
        <v>492</v>
      </c>
      <c r="E742" t="s">
        <v>1919</v>
      </c>
      <c r="F742">
        <v>0.77439999999999998</v>
      </c>
      <c r="G742">
        <v>2</v>
      </c>
      <c r="H742">
        <v>1</v>
      </c>
      <c r="I742">
        <v>6</v>
      </c>
      <c r="J742">
        <v>9</v>
      </c>
    </row>
    <row r="743" spans="2:10" x14ac:dyDescent="0.25">
      <c r="B743" t="s">
        <v>1920</v>
      </c>
      <c r="C743" t="s">
        <v>1921</v>
      </c>
      <c r="D743" t="s">
        <v>492</v>
      </c>
      <c r="E743" t="s">
        <v>1922</v>
      </c>
      <c r="F743">
        <v>1.0436000000000001</v>
      </c>
      <c r="G743">
        <v>3.7</v>
      </c>
      <c r="H743">
        <v>1</v>
      </c>
      <c r="I743">
        <v>11</v>
      </c>
      <c r="J743">
        <v>17</v>
      </c>
    </row>
    <row r="744" spans="2:10" x14ac:dyDescent="0.25">
      <c r="B744" t="s">
        <v>1923</v>
      </c>
      <c r="C744" t="s">
        <v>1921</v>
      </c>
      <c r="D744" t="s">
        <v>492</v>
      </c>
      <c r="E744" t="s">
        <v>1924</v>
      </c>
      <c r="F744">
        <v>0.32500000000000001</v>
      </c>
      <c r="G744">
        <v>1.4</v>
      </c>
      <c r="H744">
        <v>1</v>
      </c>
      <c r="I744">
        <v>4</v>
      </c>
      <c r="J744">
        <v>6</v>
      </c>
    </row>
    <row r="745" spans="2:10" x14ac:dyDescent="0.25">
      <c r="B745" t="s">
        <v>1925</v>
      </c>
      <c r="C745" t="s">
        <v>1921</v>
      </c>
      <c r="D745" t="s">
        <v>492</v>
      </c>
      <c r="E745" t="s">
        <v>1926</v>
      </c>
      <c r="F745">
        <v>0.9617</v>
      </c>
      <c r="G745">
        <v>3.1</v>
      </c>
      <c r="H745">
        <v>1</v>
      </c>
      <c r="I745">
        <v>9</v>
      </c>
      <c r="J745">
        <v>14</v>
      </c>
    </row>
    <row r="746" spans="2:10" x14ac:dyDescent="0.25">
      <c r="B746" t="s">
        <v>1927</v>
      </c>
      <c r="C746" t="s">
        <v>1921</v>
      </c>
      <c r="D746" t="s">
        <v>492</v>
      </c>
      <c r="E746" t="s">
        <v>1928</v>
      </c>
      <c r="F746">
        <v>0.33689999999999998</v>
      </c>
      <c r="G746">
        <v>1.4</v>
      </c>
      <c r="H746">
        <v>1</v>
      </c>
      <c r="I746">
        <v>4</v>
      </c>
      <c r="J746">
        <v>6</v>
      </c>
    </row>
    <row r="747" spans="2:10" x14ac:dyDescent="0.25">
      <c r="B747" t="s">
        <v>1929</v>
      </c>
      <c r="C747" t="s">
        <v>1921</v>
      </c>
      <c r="D747" t="s">
        <v>492</v>
      </c>
      <c r="E747" t="s">
        <v>1930</v>
      </c>
      <c r="F747">
        <v>1.6489</v>
      </c>
      <c r="G747">
        <v>6.5</v>
      </c>
      <c r="H747">
        <v>2</v>
      </c>
      <c r="I747">
        <v>20</v>
      </c>
      <c r="J747">
        <v>29</v>
      </c>
    </row>
    <row r="748" spans="2:10" x14ac:dyDescent="0.25">
      <c r="B748" t="s">
        <v>1931</v>
      </c>
      <c r="C748" t="s">
        <v>1921</v>
      </c>
      <c r="D748" t="s">
        <v>492</v>
      </c>
      <c r="E748" t="s">
        <v>1932</v>
      </c>
      <c r="F748">
        <v>0.70650000000000002</v>
      </c>
      <c r="G748">
        <v>3</v>
      </c>
      <c r="H748">
        <v>1</v>
      </c>
      <c r="I748">
        <v>9</v>
      </c>
      <c r="J748">
        <v>14</v>
      </c>
    </row>
    <row r="749" spans="2:10" x14ac:dyDescent="0.25">
      <c r="B749" t="s">
        <v>1933</v>
      </c>
      <c r="C749" t="s">
        <v>1921</v>
      </c>
      <c r="D749" t="s">
        <v>492</v>
      </c>
      <c r="E749" t="s">
        <v>1934</v>
      </c>
      <c r="F749">
        <v>1.0911999999999999</v>
      </c>
      <c r="G749">
        <v>4.3</v>
      </c>
      <c r="H749">
        <v>1</v>
      </c>
      <c r="I749">
        <v>13</v>
      </c>
      <c r="J749">
        <v>19</v>
      </c>
    </row>
    <row r="750" spans="2:10" x14ac:dyDescent="0.25">
      <c r="B750" t="s">
        <v>1935</v>
      </c>
      <c r="C750" t="s">
        <v>1921</v>
      </c>
      <c r="D750" t="s">
        <v>492</v>
      </c>
      <c r="E750" t="s">
        <v>1936</v>
      </c>
      <c r="F750">
        <v>1.4136</v>
      </c>
      <c r="G750">
        <v>5.4</v>
      </c>
      <c r="H750">
        <v>2</v>
      </c>
      <c r="I750">
        <v>16</v>
      </c>
      <c r="J750">
        <v>24</v>
      </c>
    </row>
    <row r="751" spans="2:10" x14ac:dyDescent="0.25">
      <c r="B751" t="s">
        <v>1937</v>
      </c>
      <c r="C751" t="s">
        <v>1921</v>
      </c>
      <c r="D751" t="s">
        <v>492</v>
      </c>
      <c r="E751" t="s">
        <v>1938</v>
      </c>
      <c r="F751">
        <v>0.55710000000000004</v>
      </c>
      <c r="G751">
        <v>2.2999999999999998</v>
      </c>
      <c r="H751">
        <v>1</v>
      </c>
      <c r="I751">
        <v>7</v>
      </c>
      <c r="J751">
        <v>10</v>
      </c>
    </row>
    <row r="752" spans="2:10" x14ac:dyDescent="0.25">
      <c r="B752" t="s">
        <v>1939</v>
      </c>
      <c r="C752" t="s">
        <v>1940</v>
      </c>
      <c r="D752" t="s">
        <v>417</v>
      </c>
      <c r="E752" t="s">
        <v>1941</v>
      </c>
      <c r="F752">
        <v>26.119499999999999</v>
      </c>
      <c r="G752">
        <v>29.7</v>
      </c>
      <c r="H752">
        <v>10</v>
      </c>
      <c r="I752">
        <v>89</v>
      </c>
      <c r="J752">
        <v>134</v>
      </c>
    </row>
    <row r="753" spans="2:10" x14ac:dyDescent="0.25">
      <c r="B753" t="s">
        <v>1942</v>
      </c>
      <c r="C753" t="s">
        <v>1940</v>
      </c>
      <c r="D753" t="s">
        <v>417</v>
      </c>
      <c r="E753" t="s">
        <v>1943</v>
      </c>
      <c r="F753">
        <v>16.751999999999999</v>
      </c>
      <c r="G753">
        <v>18.2</v>
      </c>
      <c r="H753">
        <v>6</v>
      </c>
      <c r="I753">
        <v>55</v>
      </c>
      <c r="J753">
        <v>82</v>
      </c>
    </row>
    <row r="754" spans="2:10" x14ac:dyDescent="0.25">
      <c r="B754" t="s">
        <v>1944</v>
      </c>
      <c r="C754" t="s">
        <v>1940</v>
      </c>
      <c r="D754" t="s">
        <v>417</v>
      </c>
      <c r="E754" t="s">
        <v>1945</v>
      </c>
      <c r="F754">
        <v>9.3699999999999992</v>
      </c>
      <c r="G754">
        <v>8.5</v>
      </c>
      <c r="H754">
        <v>3</v>
      </c>
      <c r="I754">
        <v>26</v>
      </c>
      <c r="J754">
        <v>38</v>
      </c>
    </row>
    <row r="755" spans="2:10" x14ac:dyDescent="0.25">
      <c r="B755" t="s">
        <v>1946</v>
      </c>
      <c r="C755" t="s">
        <v>1940</v>
      </c>
      <c r="D755" t="s">
        <v>417</v>
      </c>
      <c r="E755" t="s">
        <v>1947</v>
      </c>
      <c r="F755">
        <v>11.6348</v>
      </c>
      <c r="G755">
        <v>19.100000000000001</v>
      </c>
      <c r="H755">
        <v>6</v>
      </c>
      <c r="I755">
        <v>57</v>
      </c>
      <c r="J755">
        <v>86</v>
      </c>
    </row>
    <row r="756" spans="2:10" x14ac:dyDescent="0.25">
      <c r="B756" t="s">
        <v>1948</v>
      </c>
      <c r="C756" t="s">
        <v>1940</v>
      </c>
      <c r="D756" t="s">
        <v>417</v>
      </c>
      <c r="E756" t="s">
        <v>1949</v>
      </c>
      <c r="F756">
        <v>4.9554</v>
      </c>
      <c r="G756">
        <v>10.6</v>
      </c>
      <c r="H756">
        <v>4</v>
      </c>
      <c r="I756">
        <v>32</v>
      </c>
      <c r="J756">
        <v>48</v>
      </c>
    </row>
    <row r="757" spans="2:10" x14ac:dyDescent="0.25">
      <c r="B757" t="s">
        <v>1950</v>
      </c>
      <c r="C757" t="s">
        <v>1940</v>
      </c>
      <c r="D757" t="s">
        <v>417</v>
      </c>
      <c r="E757" t="s">
        <v>1951</v>
      </c>
      <c r="F757">
        <v>5.9846000000000004</v>
      </c>
      <c r="G757">
        <v>9.8000000000000007</v>
      </c>
      <c r="H757">
        <v>3</v>
      </c>
      <c r="I757">
        <v>29</v>
      </c>
      <c r="J757">
        <v>44</v>
      </c>
    </row>
    <row r="758" spans="2:10" x14ac:dyDescent="0.25">
      <c r="B758" t="s">
        <v>1952</v>
      </c>
      <c r="C758" t="s">
        <v>1940</v>
      </c>
      <c r="D758" t="s">
        <v>417</v>
      </c>
      <c r="E758" t="s">
        <v>1953</v>
      </c>
      <c r="F758">
        <v>10.0177</v>
      </c>
      <c r="G758">
        <v>18</v>
      </c>
      <c r="H758">
        <v>6</v>
      </c>
      <c r="I758">
        <v>54</v>
      </c>
      <c r="J758">
        <v>81</v>
      </c>
    </row>
    <row r="759" spans="2:10" x14ac:dyDescent="0.25">
      <c r="B759" t="s">
        <v>1954</v>
      </c>
      <c r="C759" t="s">
        <v>1940</v>
      </c>
      <c r="D759" t="s">
        <v>417</v>
      </c>
      <c r="E759" t="s">
        <v>1955</v>
      </c>
      <c r="F759">
        <v>4.7436999999999996</v>
      </c>
      <c r="G759">
        <v>8</v>
      </c>
      <c r="H759">
        <v>3</v>
      </c>
      <c r="I759">
        <v>24</v>
      </c>
      <c r="J759">
        <v>36</v>
      </c>
    </row>
    <row r="760" spans="2:10" x14ac:dyDescent="0.25">
      <c r="B760" t="s">
        <v>1956</v>
      </c>
      <c r="C760" t="s">
        <v>1940</v>
      </c>
      <c r="D760" t="s">
        <v>492</v>
      </c>
      <c r="E760" t="s">
        <v>1957</v>
      </c>
      <c r="F760">
        <v>1.2518</v>
      </c>
      <c r="G760">
        <v>1.6</v>
      </c>
      <c r="H760">
        <v>1</v>
      </c>
      <c r="I760">
        <v>5</v>
      </c>
      <c r="J760">
        <v>7</v>
      </c>
    </row>
    <row r="761" spans="2:10" x14ac:dyDescent="0.25">
      <c r="B761" t="s">
        <v>1958</v>
      </c>
      <c r="C761" t="s">
        <v>1940</v>
      </c>
      <c r="D761" t="s">
        <v>492</v>
      </c>
      <c r="E761" t="s">
        <v>1959</v>
      </c>
      <c r="F761">
        <v>3.5007000000000001</v>
      </c>
      <c r="G761">
        <v>10.5</v>
      </c>
      <c r="H761">
        <v>4</v>
      </c>
      <c r="I761">
        <v>32</v>
      </c>
      <c r="J761">
        <v>47</v>
      </c>
    </row>
    <row r="762" spans="2:10" x14ac:dyDescent="0.25">
      <c r="B762" t="s">
        <v>1960</v>
      </c>
      <c r="C762" t="s">
        <v>1940</v>
      </c>
      <c r="D762" t="s">
        <v>492</v>
      </c>
      <c r="E762" t="s">
        <v>1961</v>
      </c>
      <c r="F762">
        <v>1.4157999999999999</v>
      </c>
      <c r="G762">
        <v>4.5999999999999996</v>
      </c>
      <c r="H762">
        <v>2</v>
      </c>
      <c r="I762">
        <v>14</v>
      </c>
      <c r="J762">
        <v>21</v>
      </c>
    </row>
    <row r="763" spans="2:10" x14ac:dyDescent="0.25">
      <c r="B763" t="s">
        <v>1962</v>
      </c>
      <c r="C763" t="s">
        <v>1940</v>
      </c>
      <c r="D763" t="s">
        <v>417</v>
      </c>
      <c r="E763" t="s">
        <v>1963</v>
      </c>
      <c r="F763">
        <v>4.8388999999999998</v>
      </c>
      <c r="G763">
        <v>7.9</v>
      </c>
      <c r="H763">
        <v>3</v>
      </c>
      <c r="I763">
        <v>24</v>
      </c>
      <c r="J763">
        <v>36</v>
      </c>
    </row>
    <row r="764" spans="2:10" x14ac:dyDescent="0.25">
      <c r="B764" t="s">
        <v>1964</v>
      </c>
      <c r="C764" t="s">
        <v>1940</v>
      </c>
      <c r="D764" t="s">
        <v>417</v>
      </c>
      <c r="E764" t="s">
        <v>1965</v>
      </c>
      <c r="F764">
        <v>0.9849</v>
      </c>
      <c r="G764">
        <v>1.5</v>
      </c>
      <c r="H764">
        <v>1</v>
      </c>
      <c r="I764">
        <v>5</v>
      </c>
      <c r="J764">
        <v>7</v>
      </c>
    </row>
    <row r="765" spans="2:10" x14ac:dyDescent="0.25">
      <c r="B765" t="s">
        <v>1966</v>
      </c>
      <c r="C765" t="s">
        <v>1940</v>
      </c>
      <c r="D765" t="s">
        <v>417</v>
      </c>
      <c r="E765" t="s">
        <v>1967</v>
      </c>
      <c r="F765">
        <v>4.2919999999999998</v>
      </c>
      <c r="G765">
        <v>10</v>
      </c>
      <c r="H765">
        <v>3</v>
      </c>
      <c r="I765">
        <v>30</v>
      </c>
      <c r="J765">
        <v>45</v>
      </c>
    </row>
    <row r="766" spans="2:10" x14ac:dyDescent="0.25">
      <c r="B766" t="s">
        <v>1968</v>
      </c>
      <c r="C766" t="s">
        <v>1940</v>
      </c>
      <c r="D766" t="s">
        <v>417</v>
      </c>
      <c r="E766" t="s">
        <v>1969</v>
      </c>
      <c r="F766">
        <v>1.1882999999999999</v>
      </c>
      <c r="G766">
        <v>2.5</v>
      </c>
      <c r="H766">
        <v>1</v>
      </c>
      <c r="I766">
        <v>8</v>
      </c>
      <c r="J766">
        <v>11</v>
      </c>
    </row>
    <row r="767" spans="2:10" x14ac:dyDescent="0.25">
      <c r="B767" t="s">
        <v>1970</v>
      </c>
      <c r="C767" t="s">
        <v>1940</v>
      </c>
      <c r="D767" t="s">
        <v>417</v>
      </c>
      <c r="E767" t="s">
        <v>1971</v>
      </c>
      <c r="F767">
        <v>1.3286</v>
      </c>
      <c r="G767">
        <v>2.5</v>
      </c>
      <c r="H767">
        <v>1</v>
      </c>
      <c r="I767">
        <v>8</v>
      </c>
      <c r="J767">
        <v>11</v>
      </c>
    </row>
    <row r="768" spans="2:10" x14ac:dyDescent="0.25">
      <c r="B768" t="s">
        <v>1972</v>
      </c>
      <c r="C768" t="s">
        <v>1940</v>
      </c>
      <c r="D768" t="s">
        <v>417</v>
      </c>
      <c r="E768" t="s">
        <v>1973</v>
      </c>
      <c r="F768">
        <v>0.58199999999999996</v>
      </c>
      <c r="G768">
        <v>1.2</v>
      </c>
      <c r="H768">
        <v>1</v>
      </c>
      <c r="I768">
        <v>4</v>
      </c>
      <c r="J768">
        <v>5</v>
      </c>
    </row>
    <row r="769" spans="2:10" x14ac:dyDescent="0.25">
      <c r="B769" t="s">
        <v>1974</v>
      </c>
      <c r="C769" t="s">
        <v>1940</v>
      </c>
      <c r="D769" t="s">
        <v>417</v>
      </c>
      <c r="E769" t="s">
        <v>1975</v>
      </c>
      <c r="F769">
        <v>4.194</v>
      </c>
      <c r="G769">
        <v>9.9</v>
      </c>
      <c r="H769">
        <v>3</v>
      </c>
      <c r="I769">
        <v>30</v>
      </c>
      <c r="J769">
        <v>45</v>
      </c>
    </row>
    <row r="770" spans="2:10" x14ac:dyDescent="0.25">
      <c r="B770" t="s">
        <v>1976</v>
      </c>
      <c r="C770" t="s">
        <v>1940</v>
      </c>
      <c r="D770" t="s">
        <v>417</v>
      </c>
      <c r="E770" t="s">
        <v>1977</v>
      </c>
      <c r="F770">
        <v>1.5294000000000001</v>
      </c>
      <c r="G770">
        <v>3.6</v>
      </c>
      <c r="H770">
        <v>1</v>
      </c>
      <c r="I770">
        <v>11</v>
      </c>
      <c r="J770">
        <v>16</v>
      </c>
    </row>
    <row r="771" spans="2:10" x14ac:dyDescent="0.25">
      <c r="B771" t="s">
        <v>1978</v>
      </c>
      <c r="C771" t="s">
        <v>1940</v>
      </c>
      <c r="D771" t="s">
        <v>417</v>
      </c>
      <c r="E771" t="s">
        <v>1979</v>
      </c>
      <c r="F771">
        <v>0.79369999999999996</v>
      </c>
      <c r="G771">
        <v>1.6</v>
      </c>
      <c r="H771">
        <v>1</v>
      </c>
      <c r="I771">
        <v>5</v>
      </c>
      <c r="J771">
        <v>7</v>
      </c>
    </row>
    <row r="772" spans="2:10" x14ac:dyDescent="0.25">
      <c r="B772" t="s">
        <v>1980</v>
      </c>
      <c r="C772" t="s">
        <v>1940</v>
      </c>
      <c r="D772" t="s">
        <v>417</v>
      </c>
      <c r="E772" t="s">
        <v>1981</v>
      </c>
      <c r="F772">
        <v>8.4075000000000006</v>
      </c>
      <c r="G772">
        <v>21.3</v>
      </c>
      <c r="H772">
        <v>7</v>
      </c>
      <c r="I772">
        <v>64</v>
      </c>
      <c r="J772">
        <v>96</v>
      </c>
    </row>
    <row r="773" spans="2:10" x14ac:dyDescent="0.25">
      <c r="B773" t="s">
        <v>1982</v>
      </c>
      <c r="C773" t="s">
        <v>1940</v>
      </c>
      <c r="D773" t="s">
        <v>417</v>
      </c>
      <c r="E773" t="s">
        <v>1983</v>
      </c>
      <c r="F773">
        <v>3.3868</v>
      </c>
      <c r="G773">
        <v>8</v>
      </c>
      <c r="H773">
        <v>3</v>
      </c>
      <c r="I773">
        <v>24</v>
      </c>
      <c r="J773">
        <v>36</v>
      </c>
    </row>
    <row r="774" spans="2:10" x14ac:dyDescent="0.25">
      <c r="B774" t="s">
        <v>1984</v>
      </c>
      <c r="C774" t="s">
        <v>1940</v>
      </c>
      <c r="D774" t="s">
        <v>417</v>
      </c>
      <c r="E774" t="s">
        <v>1985</v>
      </c>
      <c r="F774">
        <v>1.5107999999999999</v>
      </c>
      <c r="G774">
        <v>3.2</v>
      </c>
      <c r="H774">
        <v>1</v>
      </c>
      <c r="I774">
        <v>10</v>
      </c>
      <c r="J774">
        <v>14</v>
      </c>
    </row>
    <row r="775" spans="2:10" x14ac:dyDescent="0.25">
      <c r="B775" t="s">
        <v>1986</v>
      </c>
      <c r="C775" t="s">
        <v>1940</v>
      </c>
      <c r="D775" t="s">
        <v>417</v>
      </c>
      <c r="E775" t="s">
        <v>1987</v>
      </c>
      <c r="F775">
        <v>3.3336000000000001</v>
      </c>
      <c r="G775">
        <v>4.8</v>
      </c>
      <c r="H775">
        <v>2</v>
      </c>
      <c r="I775">
        <v>14</v>
      </c>
      <c r="J775">
        <v>22</v>
      </c>
    </row>
    <row r="776" spans="2:10" x14ac:dyDescent="0.25">
      <c r="B776" t="s">
        <v>1988</v>
      </c>
      <c r="C776" t="s">
        <v>1940</v>
      </c>
      <c r="D776" t="s">
        <v>417</v>
      </c>
      <c r="E776" t="s">
        <v>1989</v>
      </c>
      <c r="F776">
        <v>1.8606</v>
      </c>
      <c r="G776">
        <v>2.2000000000000002</v>
      </c>
      <c r="H776">
        <v>1</v>
      </c>
      <c r="I776">
        <v>7</v>
      </c>
      <c r="J776">
        <v>10</v>
      </c>
    </row>
    <row r="777" spans="2:10" x14ac:dyDescent="0.25">
      <c r="B777" t="s">
        <v>1990</v>
      </c>
      <c r="C777" t="s">
        <v>1940</v>
      </c>
      <c r="D777" t="s">
        <v>492</v>
      </c>
      <c r="E777" t="s">
        <v>1991</v>
      </c>
      <c r="F777">
        <v>1.1049</v>
      </c>
      <c r="G777">
        <v>4.5999999999999996</v>
      </c>
      <c r="H777">
        <v>2</v>
      </c>
      <c r="I777">
        <v>14</v>
      </c>
      <c r="J777">
        <v>21</v>
      </c>
    </row>
    <row r="778" spans="2:10" x14ac:dyDescent="0.25">
      <c r="B778" t="s">
        <v>1992</v>
      </c>
      <c r="C778" t="s">
        <v>1940</v>
      </c>
      <c r="D778" t="s">
        <v>492</v>
      </c>
      <c r="E778" t="s">
        <v>1993</v>
      </c>
      <c r="F778">
        <v>0.22989999999999999</v>
      </c>
      <c r="G778">
        <v>1.2</v>
      </c>
      <c r="H778">
        <v>1</v>
      </c>
      <c r="I778">
        <v>4</v>
      </c>
      <c r="J778">
        <v>5</v>
      </c>
    </row>
    <row r="779" spans="2:10" x14ac:dyDescent="0.25">
      <c r="B779" t="s">
        <v>1994</v>
      </c>
      <c r="C779" t="s">
        <v>1940</v>
      </c>
      <c r="D779" t="s">
        <v>492</v>
      </c>
      <c r="E779" t="s">
        <v>1995</v>
      </c>
      <c r="F779">
        <v>0.41620000000000001</v>
      </c>
      <c r="G779">
        <v>1.6</v>
      </c>
      <c r="H779">
        <v>1</v>
      </c>
      <c r="I779">
        <v>5</v>
      </c>
      <c r="J779">
        <v>7</v>
      </c>
    </row>
    <row r="780" spans="2:10" x14ac:dyDescent="0.25">
      <c r="B780" t="s">
        <v>1996</v>
      </c>
      <c r="C780" t="s">
        <v>1940</v>
      </c>
      <c r="D780" t="s">
        <v>492</v>
      </c>
      <c r="E780" t="s">
        <v>1997</v>
      </c>
      <c r="F780">
        <v>0.12870000000000001</v>
      </c>
      <c r="G780">
        <v>1</v>
      </c>
      <c r="H780">
        <v>1</v>
      </c>
      <c r="I780">
        <v>3</v>
      </c>
      <c r="J780">
        <v>5</v>
      </c>
    </row>
    <row r="781" spans="2:10" x14ac:dyDescent="0.25">
      <c r="B781" t="s">
        <v>1998</v>
      </c>
      <c r="C781" t="s">
        <v>1940</v>
      </c>
      <c r="D781" t="s">
        <v>492</v>
      </c>
      <c r="E781" t="s">
        <v>1999</v>
      </c>
      <c r="F781">
        <v>1.1457999999999999</v>
      </c>
      <c r="G781">
        <v>3.5</v>
      </c>
      <c r="H781">
        <v>1</v>
      </c>
      <c r="I781">
        <v>11</v>
      </c>
      <c r="J781">
        <v>16</v>
      </c>
    </row>
    <row r="782" spans="2:10" x14ac:dyDescent="0.25">
      <c r="B782" t="s">
        <v>2000</v>
      </c>
      <c r="C782" t="s">
        <v>1940</v>
      </c>
      <c r="D782" t="s">
        <v>492</v>
      </c>
      <c r="E782" t="s">
        <v>2001</v>
      </c>
      <c r="F782">
        <v>0.26129999999999998</v>
      </c>
      <c r="G782">
        <v>1.2</v>
      </c>
      <c r="H782">
        <v>1</v>
      </c>
      <c r="I782">
        <v>4</v>
      </c>
      <c r="J782">
        <v>5</v>
      </c>
    </row>
    <row r="783" spans="2:10" x14ac:dyDescent="0.25">
      <c r="B783" t="s">
        <v>2002</v>
      </c>
      <c r="C783" t="s">
        <v>1940</v>
      </c>
      <c r="D783" t="s">
        <v>492</v>
      </c>
      <c r="E783" t="s">
        <v>2003</v>
      </c>
      <c r="F783">
        <v>1.3362000000000001</v>
      </c>
      <c r="G783">
        <v>5.2</v>
      </c>
      <c r="H783">
        <v>2</v>
      </c>
      <c r="I783">
        <v>16</v>
      </c>
      <c r="J783">
        <v>23</v>
      </c>
    </row>
    <row r="784" spans="2:10" x14ac:dyDescent="0.25">
      <c r="B784" t="s">
        <v>2004</v>
      </c>
      <c r="C784" t="s">
        <v>1940</v>
      </c>
      <c r="D784" t="s">
        <v>492</v>
      </c>
      <c r="E784" t="s">
        <v>2005</v>
      </c>
      <c r="F784">
        <v>0.4012</v>
      </c>
      <c r="G784">
        <v>1.8</v>
      </c>
      <c r="H784">
        <v>1</v>
      </c>
      <c r="I784">
        <v>5</v>
      </c>
      <c r="J784">
        <v>8</v>
      </c>
    </row>
    <row r="785" spans="2:10" x14ac:dyDescent="0.25">
      <c r="B785" t="s">
        <v>2006</v>
      </c>
      <c r="C785" t="s">
        <v>1940</v>
      </c>
      <c r="D785" t="s">
        <v>492</v>
      </c>
      <c r="E785" t="s">
        <v>2007</v>
      </c>
      <c r="F785">
        <v>1.9872000000000001</v>
      </c>
      <c r="G785">
        <v>6.9</v>
      </c>
      <c r="H785">
        <v>2</v>
      </c>
      <c r="I785">
        <v>21</v>
      </c>
      <c r="J785">
        <v>31</v>
      </c>
    </row>
    <row r="786" spans="2:10" x14ac:dyDescent="0.25">
      <c r="B786" t="s">
        <v>2008</v>
      </c>
      <c r="C786" t="s">
        <v>1940</v>
      </c>
      <c r="D786" t="s">
        <v>492</v>
      </c>
      <c r="E786" t="s">
        <v>2009</v>
      </c>
      <c r="F786">
        <v>0.54490000000000005</v>
      </c>
      <c r="G786">
        <v>2.2999999999999998</v>
      </c>
      <c r="H786">
        <v>1</v>
      </c>
      <c r="I786">
        <v>7</v>
      </c>
      <c r="J786">
        <v>10</v>
      </c>
    </row>
    <row r="787" spans="2:10" x14ac:dyDescent="0.25">
      <c r="B787" t="s">
        <v>2010</v>
      </c>
      <c r="C787" t="s">
        <v>1940</v>
      </c>
      <c r="D787" t="s">
        <v>492</v>
      </c>
      <c r="E787" t="s">
        <v>2011</v>
      </c>
      <c r="F787">
        <v>0.23880000000000001</v>
      </c>
      <c r="G787">
        <v>1.3</v>
      </c>
      <c r="H787">
        <v>1</v>
      </c>
      <c r="I787">
        <v>4</v>
      </c>
      <c r="J787">
        <v>6</v>
      </c>
    </row>
    <row r="788" spans="2:10" x14ac:dyDescent="0.25">
      <c r="B788" t="s">
        <v>2012</v>
      </c>
      <c r="C788" t="s">
        <v>2013</v>
      </c>
      <c r="D788" t="s">
        <v>417</v>
      </c>
      <c r="E788" t="s">
        <v>2014</v>
      </c>
      <c r="F788">
        <v>35.963999999999999</v>
      </c>
      <c r="G788">
        <v>28.8</v>
      </c>
      <c r="H788">
        <v>10</v>
      </c>
      <c r="I788">
        <v>86</v>
      </c>
      <c r="J788">
        <v>130</v>
      </c>
    </row>
    <row r="789" spans="2:10" x14ac:dyDescent="0.25">
      <c r="B789" t="s">
        <v>2015</v>
      </c>
      <c r="C789" t="s">
        <v>2013</v>
      </c>
      <c r="D789" t="s">
        <v>417</v>
      </c>
      <c r="E789" t="s">
        <v>2016</v>
      </c>
      <c r="F789">
        <v>10.740500000000001</v>
      </c>
      <c r="G789">
        <v>21.6</v>
      </c>
      <c r="H789">
        <v>7</v>
      </c>
      <c r="I789">
        <v>65</v>
      </c>
      <c r="J789">
        <v>97</v>
      </c>
    </row>
    <row r="790" spans="2:10" x14ac:dyDescent="0.25">
      <c r="B790" t="s">
        <v>2017</v>
      </c>
      <c r="C790" t="s">
        <v>2013</v>
      </c>
      <c r="D790" t="s">
        <v>417</v>
      </c>
      <c r="E790" t="s">
        <v>2018</v>
      </c>
      <c r="F790">
        <v>4.8501000000000003</v>
      </c>
      <c r="G790">
        <v>8.3000000000000007</v>
      </c>
      <c r="H790">
        <v>3</v>
      </c>
      <c r="I790">
        <v>25</v>
      </c>
      <c r="J790">
        <v>37</v>
      </c>
    </row>
    <row r="791" spans="2:10" x14ac:dyDescent="0.25">
      <c r="B791" t="s">
        <v>2019</v>
      </c>
      <c r="C791" t="s">
        <v>2013</v>
      </c>
      <c r="D791" t="s">
        <v>417</v>
      </c>
      <c r="E791" t="s">
        <v>2020</v>
      </c>
      <c r="F791">
        <v>1.7879</v>
      </c>
      <c r="G791">
        <v>3.5</v>
      </c>
      <c r="H791">
        <v>1</v>
      </c>
      <c r="I791">
        <v>11</v>
      </c>
      <c r="J791">
        <v>16</v>
      </c>
    </row>
    <row r="792" spans="2:10" x14ac:dyDescent="0.25">
      <c r="B792" t="s">
        <v>2021</v>
      </c>
      <c r="C792" t="s">
        <v>2013</v>
      </c>
      <c r="D792" t="s">
        <v>417</v>
      </c>
      <c r="E792" t="s">
        <v>2022</v>
      </c>
      <c r="F792">
        <v>3.5649999999999999</v>
      </c>
      <c r="G792">
        <v>7.4</v>
      </c>
      <c r="H792">
        <v>2</v>
      </c>
      <c r="I792">
        <v>22</v>
      </c>
      <c r="J792">
        <v>33</v>
      </c>
    </row>
    <row r="793" spans="2:10" x14ac:dyDescent="0.25">
      <c r="B793" t="s">
        <v>2023</v>
      </c>
      <c r="C793" t="s">
        <v>2013</v>
      </c>
      <c r="D793" t="s">
        <v>417</v>
      </c>
      <c r="E793" t="s">
        <v>2024</v>
      </c>
      <c r="F793">
        <v>0.77949999999999997</v>
      </c>
      <c r="G793">
        <v>1.6</v>
      </c>
      <c r="H793">
        <v>1</v>
      </c>
      <c r="I793">
        <v>5</v>
      </c>
      <c r="J793">
        <v>7</v>
      </c>
    </row>
    <row r="794" spans="2:10" x14ac:dyDescent="0.25">
      <c r="B794" t="s">
        <v>2025</v>
      </c>
      <c r="C794" t="s">
        <v>2013</v>
      </c>
      <c r="D794" t="s">
        <v>492</v>
      </c>
      <c r="E794" t="s">
        <v>2026</v>
      </c>
      <c r="F794">
        <v>0.55910000000000004</v>
      </c>
      <c r="G794">
        <v>1.3</v>
      </c>
      <c r="H794">
        <v>1</v>
      </c>
      <c r="I794">
        <v>4</v>
      </c>
      <c r="J794">
        <v>6</v>
      </c>
    </row>
    <row r="795" spans="2:10" x14ac:dyDescent="0.25">
      <c r="B795" t="s">
        <v>2027</v>
      </c>
      <c r="C795" t="s">
        <v>2013</v>
      </c>
      <c r="D795" t="s">
        <v>492</v>
      </c>
      <c r="E795" t="s">
        <v>2028</v>
      </c>
      <c r="F795">
        <v>1.2007000000000001</v>
      </c>
      <c r="G795">
        <v>4.3</v>
      </c>
      <c r="H795">
        <v>1</v>
      </c>
      <c r="I795">
        <v>13</v>
      </c>
      <c r="J795">
        <v>19</v>
      </c>
    </row>
    <row r="796" spans="2:10" x14ac:dyDescent="0.25">
      <c r="B796" t="s">
        <v>2029</v>
      </c>
      <c r="C796" t="s">
        <v>2013</v>
      </c>
      <c r="D796" t="s">
        <v>492</v>
      </c>
      <c r="E796" t="s">
        <v>2030</v>
      </c>
      <c r="F796">
        <v>1.4733000000000001</v>
      </c>
      <c r="G796">
        <v>4.4000000000000004</v>
      </c>
      <c r="H796">
        <v>1</v>
      </c>
      <c r="I796">
        <v>13</v>
      </c>
      <c r="J796">
        <v>20</v>
      </c>
    </row>
    <row r="797" spans="2:10" x14ac:dyDescent="0.25">
      <c r="B797" t="s">
        <v>2031</v>
      </c>
      <c r="C797" t="s">
        <v>2013</v>
      </c>
      <c r="D797" t="s">
        <v>492</v>
      </c>
      <c r="E797" t="s">
        <v>2032</v>
      </c>
      <c r="F797">
        <v>0.32190000000000002</v>
      </c>
      <c r="G797">
        <v>1.5</v>
      </c>
      <c r="H797">
        <v>1</v>
      </c>
      <c r="I797">
        <v>5</v>
      </c>
      <c r="J797">
        <v>7</v>
      </c>
    </row>
    <row r="798" spans="2:10" x14ac:dyDescent="0.25">
      <c r="B798" t="s">
        <v>2033</v>
      </c>
      <c r="C798" t="s">
        <v>2034</v>
      </c>
      <c r="D798" t="s">
        <v>417</v>
      </c>
      <c r="E798" t="s">
        <v>2035</v>
      </c>
      <c r="F798">
        <v>3.4037999999999999</v>
      </c>
      <c r="G798">
        <v>7.3</v>
      </c>
      <c r="H798">
        <v>2</v>
      </c>
      <c r="I798">
        <v>22</v>
      </c>
      <c r="J798">
        <v>33</v>
      </c>
    </row>
    <row r="799" spans="2:10" x14ac:dyDescent="0.25">
      <c r="B799" t="s">
        <v>2036</v>
      </c>
      <c r="C799" t="s">
        <v>2034</v>
      </c>
      <c r="D799" t="s">
        <v>417</v>
      </c>
      <c r="E799" t="s">
        <v>2037</v>
      </c>
      <c r="F799">
        <v>0.71870000000000001</v>
      </c>
      <c r="G799">
        <v>1.2</v>
      </c>
      <c r="H799">
        <v>1</v>
      </c>
      <c r="I799">
        <v>4</v>
      </c>
      <c r="J799">
        <v>5</v>
      </c>
    </row>
    <row r="800" spans="2:10" x14ac:dyDescent="0.25">
      <c r="B800" t="s">
        <v>2038</v>
      </c>
      <c r="C800" t="s">
        <v>2034</v>
      </c>
      <c r="D800" t="s">
        <v>417</v>
      </c>
      <c r="E800" t="s">
        <v>2039</v>
      </c>
      <c r="F800">
        <v>0.32219999999999999</v>
      </c>
      <c r="G800">
        <v>1</v>
      </c>
      <c r="H800">
        <v>1</v>
      </c>
      <c r="I800">
        <v>3</v>
      </c>
      <c r="J800">
        <v>5</v>
      </c>
    </row>
    <row r="801" spans="2:10" x14ac:dyDescent="0.25">
      <c r="B801" t="s">
        <v>2040</v>
      </c>
      <c r="C801" t="s">
        <v>2034</v>
      </c>
      <c r="D801" t="s">
        <v>492</v>
      </c>
      <c r="E801" t="s">
        <v>2041</v>
      </c>
      <c r="F801">
        <v>1.8109999999999999</v>
      </c>
      <c r="G801">
        <v>6.3</v>
      </c>
      <c r="H801">
        <v>2</v>
      </c>
      <c r="I801">
        <v>19</v>
      </c>
      <c r="J801">
        <v>28</v>
      </c>
    </row>
    <row r="802" spans="2:10" x14ac:dyDescent="0.25">
      <c r="B802" t="s">
        <v>2042</v>
      </c>
      <c r="C802" t="s">
        <v>2034</v>
      </c>
      <c r="D802" t="s">
        <v>492</v>
      </c>
      <c r="E802" t="s">
        <v>2043</v>
      </c>
      <c r="F802">
        <v>0.625</v>
      </c>
      <c r="G802">
        <v>2.6</v>
      </c>
      <c r="H802">
        <v>1</v>
      </c>
      <c r="I802">
        <v>8</v>
      </c>
      <c r="J802">
        <v>12</v>
      </c>
    </row>
    <row r="803" spans="2:10" x14ac:dyDescent="0.25">
      <c r="B803" t="s">
        <v>2044</v>
      </c>
      <c r="C803" t="s">
        <v>2034</v>
      </c>
      <c r="D803" t="s">
        <v>492</v>
      </c>
      <c r="E803" t="s">
        <v>2045</v>
      </c>
      <c r="F803">
        <v>2.6979000000000002</v>
      </c>
      <c r="G803">
        <v>10</v>
      </c>
      <c r="H803">
        <v>3</v>
      </c>
      <c r="I803">
        <v>30</v>
      </c>
      <c r="J803">
        <v>45</v>
      </c>
    </row>
    <row r="804" spans="2:10" x14ac:dyDescent="0.25">
      <c r="B804" t="s">
        <v>2046</v>
      </c>
      <c r="C804" t="s">
        <v>2034</v>
      </c>
      <c r="D804" t="s">
        <v>492</v>
      </c>
      <c r="E804" t="s">
        <v>2047</v>
      </c>
      <c r="F804">
        <v>0.90049999999999997</v>
      </c>
      <c r="G804">
        <v>3.7</v>
      </c>
      <c r="H804">
        <v>1</v>
      </c>
      <c r="I804">
        <v>11</v>
      </c>
      <c r="J804">
        <v>17</v>
      </c>
    </row>
    <row r="805" spans="2:10" x14ac:dyDescent="0.25">
      <c r="B805" t="s">
        <v>2048</v>
      </c>
      <c r="C805" t="s">
        <v>2034</v>
      </c>
      <c r="D805" t="s">
        <v>492</v>
      </c>
      <c r="E805" t="s">
        <v>2049</v>
      </c>
      <c r="F805">
        <v>0.66559999999999997</v>
      </c>
      <c r="G805">
        <v>3</v>
      </c>
      <c r="H805">
        <v>1</v>
      </c>
      <c r="I805">
        <v>9</v>
      </c>
      <c r="J805">
        <v>14</v>
      </c>
    </row>
    <row r="806" spans="2:10" x14ac:dyDescent="0.25">
      <c r="B806" t="s">
        <v>2050</v>
      </c>
      <c r="C806" t="s">
        <v>2034</v>
      </c>
      <c r="D806" t="s">
        <v>492</v>
      </c>
      <c r="E806" t="s">
        <v>2051</v>
      </c>
      <c r="F806">
        <v>0.505</v>
      </c>
      <c r="G806">
        <v>2.2000000000000002</v>
      </c>
      <c r="H806">
        <v>1</v>
      </c>
      <c r="I806">
        <v>7</v>
      </c>
      <c r="J806">
        <v>10</v>
      </c>
    </row>
    <row r="807" spans="2:10" x14ac:dyDescent="0.25">
      <c r="B807" t="s">
        <v>2052</v>
      </c>
      <c r="C807" t="s">
        <v>2034</v>
      </c>
      <c r="D807" t="s">
        <v>492</v>
      </c>
      <c r="E807" t="s">
        <v>2053</v>
      </c>
      <c r="F807">
        <v>0.69310000000000005</v>
      </c>
      <c r="G807">
        <v>4.5</v>
      </c>
      <c r="H807">
        <v>2</v>
      </c>
      <c r="I807">
        <v>14</v>
      </c>
      <c r="J807">
        <v>20</v>
      </c>
    </row>
    <row r="808" spans="2:10" x14ac:dyDescent="0.25">
      <c r="B808" t="s">
        <v>2054</v>
      </c>
      <c r="C808" t="s">
        <v>2034</v>
      </c>
      <c r="D808" t="s">
        <v>492</v>
      </c>
      <c r="E808" t="s">
        <v>2055</v>
      </c>
      <c r="F808">
        <v>0.37780000000000002</v>
      </c>
      <c r="G808">
        <v>1.2</v>
      </c>
      <c r="H808">
        <v>1</v>
      </c>
      <c r="I808">
        <v>4</v>
      </c>
      <c r="J808">
        <v>5</v>
      </c>
    </row>
  </sheetData>
  <autoFilter ref="A1:J800" xr:uid="{00000000-0009-0000-0000-000004000000}"/>
  <phoneticPr fontId="0" type="noConversion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I809"/>
  <sheetViews>
    <sheetView workbookViewId="0">
      <selection activeCell="C12" sqref="C12"/>
    </sheetView>
  </sheetViews>
  <sheetFormatPr defaultRowHeight="12.5" x14ac:dyDescent="0.25"/>
  <cols>
    <col min="1" max="1" width="5.81640625" bestFit="1" customWidth="1"/>
    <col min="2" max="2" width="13.453125" customWidth="1"/>
    <col min="3" max="3" width="10.54296875" customWidth="1"/>
    <col min="4" max="4" width="72.54296875" bestFit="1" customWidth="1"/>
    <col min="6" max="6" width="12.1796875" customWidth="1"/>
    <col min="7" max="8" width="18.453125" customWidth="1"/>
  </cols>
  <sheetData>
    <row r="1" spans="1:9" s="24" customFormat="1" ht="39" x14ac:dyDescent="0.25">
      <c r="A1" s="74" t="s">
        <v>2056</v>
      </c>
      <c r="B1" s="74" t="s">
        <v>2057</v>
      </c>
      <c r="C1" s="74" t="s">
        <v>411</v>
      </c>
      <c r="D1" s="74" t="s">
        <v>412</v>
      </c>
      <c r="F1" s="27"/>
      <c r="G1"/>
      <c r="I1" s="57"/>
    </row>
    <row r="2" spans="1:9" ht="14.5" x14ac:dyDescent="0.35">
      <c r="A2" t="s">
        <v>415</v>
      </c>
      <c r="B2">
        <v>99666</v>
      </c>
      <c r="C2" s="62" t="s">
        <v>417</v>
      </c>
      <c r="D2" t="s">
        <v>2058</v>
      </c>
    </row>
    <row r="3" spans="1:9" ht="14.5" x14ac:dyDescent="0.35">
      <c r="A3" t="s">
        <v>419</v>
      </c>
      <c r="B3">
        <v>99667</v>
      </c>
      <c r="C3" s="62" t="s">
        <v>417</v>
      </c>
      <c r="D3" t="s">
        <v>2059</v>
      </c>
    </row>
    <row r="4" spans="1:9" ht="14.5" x14ac:dyDescent="0.35">
      <c r="A4" t="s">
        <v>421</v>
      </c>
      <c r="B4">
        <v>99668</v>
      </c>
      <c r="C4" s="62" t="s">
        <v>417</v>
      </c>
      <c r="D4" t="s">
        <v>2060</v>
      </c>
    </row>
    <row r="5" spans="1:9" ht="14.5" x14ac:dyDescent="0.35">
      <c r="A5" t="s">
        <v>423</v>
      </c>
      <c r="B5">
        <v>1000122</v>
      </c>
      <c r="C5" s="62" t="s">
        <v>417</v>
      </c>
      <c r="D5" t="s">
        <v>2061</v>
      </c>
    </row>
    <row r="6" spans="1:9" ht="14.5" x14ac:dyDescent="0.35">
      <c r="A6" t="s">
        <v>426</v>
      </c>
      <c r="B6">
        <v>1000123</v>
      </c>
      <c r="C6" s="62" t="s">
        <v>417</v>
      </c>
      <c r="D6" t="s">
        <v>2062</v>
      </c>
    </row>
    <row r="7" spans="1:9" ht="14.5" x14ac:dyDescent="0.35">
      <c r="A7" t="s">
        <v>428</v>
      </c>
      <c r="B7">
        <v>1000124</v>
      </c>
      <c r="C7" s="62" t="s">
        <v>417</v>
      </c>
      <c r="D7" t="s">
        <v>2063</v>
      </c>
    </row>
    <row r="8" spans="1:9" ht="14.5" x14ac:dyDescent="0.35">
      <c r="A8" t="s">
        <v>430</v>
      </c>
      <c r="B8">
        <v>1000125</v>
      </c>
      <c r="C8" s="62" t="s">
        <v>417</v>
      </c>
      <c r="D8" t="s">
        <v>2064</v>
      </c>
    </row>
    <row r="9" spans="1:9" ht="14.5" x14ac:dyDescent="0.35">
      <c r="A9" t="s">
        <v>432</v>
      </c>
      <c r="B9">
        <v>1000126</v>
      </c>
      <c r="C9" s="62" t="s">
        <v>417</v>
      </c>
      <c r="D9" t="s">
        <v>2065</v>
      </c>
    </row>
    <row r="10" spans="1:9" ht="14.5" x14ac:dyDescent="0.35">
      <c r="A10" t="s">
        <v>434</v>
      </c>
      <c r="B10">
        <v>1000127</v>
      </c>
      <c r="C10" s="62" t="s">
        <v>417</v>
      </c>
      <c r="D10" t="s">
        <v>2066</v>
      </c>
    </row>
    <row r="11" spans="1:9" ht="14.5" x14ac:dyDescent="0.35">
      <c r="A11" t="s">
        <v>436</v>
      </c>
      <c r="B11">
        <v>1000128</v>
      </c>
      <c r="C11" s="62" t="s">
        <v>417</v>
      </c>
      <c r="D11" t="s">
        <v>2067</v>
      </c>
    </row>
    <row r="12" spans="1:9" ht="14.5" x14ac:dyDescent="0.35">
      <c r="A12" t="s">
        <v>438</v>
      </c>
      <c r="B12">
        <v>1000129</v>
      </c>
      <c r="C12" s="62" t="s">
        <v>417</v>
      </c>
      <c r="D12" t="s">
        <v>2068</v>
      </c>
    </row>
    <row r="13" spans="1:9" ht="14.5" x14ac:dyDescent="0.35">
      <c r="A13" t="s">
        <v>440</v>
      </c>
      <c r="B13">
        <v>1000130</v>
      </c>
      <c r="C13" s="62" t="s">
        <v>417</v>
      </c>
      <c r="D13" t="s">
        <v>441</v>
      </c>
    </row>
    <row r="14" spans="1:9" ht="14.5" x14ac:dyDescent="0.35">
      <c r="A14" t="s">
        <v>442</v>
      </c>
      <c r="B14">
        <v>1000131</v>
      </c>
      <c r="C14" s="62" t="s">
        <v>417</v>
      </c>
      <c r="D14" t="s">
        <v>2069</v>
      </c>
    </row>
    <row r="15" spans="1:9" ht="14.5" x14ac:dyDescent="0.35">
      <c r="A15" t="s">
        <v>445</v>
      </c>
      <c r="B15">
        <v>99020</v>
      </c>
      <c r="C15" s="62" t="s">
        <v>417</v>
      </c>
      <c r="D15" t="s">
        <v>2070</v>
      </c>
    </row>
    <row r="16" spans="1:9" ht="14.5" x14ac:dyDescent="0.35">
      <c r="A16" t="s">
        <v>447</v>
      </c>
      <c r="B16">
        <v>99021</v>
      </c>
      <c r="C16" s="62" t="s">
        <v>417</v>
      </c>
      <c r="D16" t="s">
        <v>2071</v>
      </c>
    </row>
    <row r="17" spans="1:4" ht="14.5" x14ac:dyDescent="0.35">
      <c r="A17" t="s">
        <v>449</v>
      </c>
      <c r="B17">
        <v>99022</v>
      </c>
      <c r="C17" s="62" t="s">
        <v>417</v>
      </c>
      <c r="D17" t="s">
        <v>2072</v>
      </c>
    </row>
    <row r="18" spans="1:4" ht="14.5" x14ac:dyDescent="0.35">
      <c r="A18" t="s">
        <v>451</v>
      </c>
      <c r="B18">
        <v>99023</v>
      </c>
      <c r="C18" s="62" t="s">
        <v>417</v>
      </c>
      <c r="D18" t="s">
        <v>2073</v>
      </c>
    </row>
    <row r="19" spans="1:4" ht="14.5" x14ac:dyDescent="0.35">
      <c r="A19" t="s">
        <v>453</v>
      </c>
      <c r="B19">
        <v>99024</v>
      </c>
      <c r="C19" s="62" t="s">
        <v>417</v>
      </c>
      <c r="D19" t="s">
        <v>2074</v>
      </c>
    </row>
    <row r="20" spans="1:4" ht="14.5" x14ac:dyDescent="0.35">
      <c r="A20" t="s">
        <v>455</v>
      </c>
      <c r="B20">
        <v>1000003</v>
      </c>
      <c r="C20" s="62" t="s">
        <v>417</v>
      </c>
      <c r="D20" t="s">
        <v>2075</v>
      </c>
    </row>
    <row r="21" spans="1:4" ht="14.5" x14ac:dyDescent="0.35">
      <c r="A21" t="s">
        <v>457</v>
      </c>
      <c r="B21">
        <v>99025</v>
      </c>
      <c r="C21" s="62" t="s">
        <v>417</v>
      </c>
      <c r="D21" t="s">
        <v>2076</v>
      </c>
    </row>
    <row r="22" spans="1:4" ht="14.5" x14ac:dyDescent="0.35">
      <c r="A22" t="s">
        <v>459</v>
      </c>
      <c r="B22">
        <v>99026</v>
      </c>
      <c r="C22" s="62" t="s">
        <v>417</v>
      </c>
      <c r="D22" t="s">
        <v>2077</v>
      </c>
    </row>
    <row r="23" spans="1:4" ht="14.5" x14ac:dyDescent="0.35">
      <c r="A23" t="s">
        <v>461</v>
      </c>
      <c r="B23">
        <v>1000004</v>
      </c>
      <c r="C23" s="62" t="s">
        <v>417</v>
      </c>
      <c r="D23" t="s">
        <v>2078</v>
      </c>
    </row>
    <row r="24" spans="1:4" ht="14.5" x14ac:dyDescent="0.35">
      <c r="A24" t="s">
        <v>463</v>
      </c>
      <c r="B24">
        <v>99027</v>
      </c>
      <c r="C24" s="62" t="s">
        <v>417</v>
      </c>
      <c r="D24" t="s">
        <v>2079</v>
      </c>
    </row>
    <row r="25" spans="1:4" ht="14.5" x14ac:dyDescent="0.35">
      <c r="A25" t="s">
        <v>465</v>
      </c>
      <c r="B25">
        <v>99028</v>
      </c>
      <c r="C25" s="62" t="s">
        <v>417</v>
      </c>
      <c r="D25" t="s">
        <v>2080</v>
      </c>
    </row>
    <row r="26" spans="1:4" ht="14.5" x14ac:dyDescent="0.35">
      <c r="A26" t="s">
        <v>467</v>
      </c>
      <c r="B26">
        <v>99029</v>
      </c>
      <c r="C26" s="62" t="s">
        <v>417</v>
      </c>
      <c r="D26" t="s">
        <v>2081</v>
      </c>
    </row>
    <row r="27" spans="1:4" ht="14.5" x14ac:dyDescent="0.35">
      <c r="A27" t="s">
        <v>469</v>
      </c>
      <c r="B27">
        <v>99897</v>
      </c>
      <c r="C27" s="62" t="s">
        <v>417</v>
      </c>
      <c r="D27" t="s">
        <v>2082</v>
      </c>
    </row>
    <row r="28" spans="1:4" ht="14.5" x14ac:dyDescent="0.35">
      <c r="A28" t="s">
        <v>471</v>
      </c>
      <c r="B28">
        <v>99030</v>
      </c>
      <c r="C28" s="62" t="s">
        <v>417</v>
      </c>
      <c r="D28" t="s">
        <v>2083</v>
      </c>
    </row>
    <row r="29" spans="1:4" ht="14.5" x14ac:dyDescent="0.35">
      <c r="A29" t="s">
        <v>473</v>
      </c>
      <c r="B29">
        <v>99031</v>
      </c>
      <c r="C29" s="62" t="s">
        <v>417</v>
      </c>
      <c r="D29" t="s">
        <v>2084</v>
      </c>
    </row>
    <row r="30" spans="1:4" ht="14.5" x14ac:dyDescent="0.35">
      <c r="A30" t="s">
        <v>475</v>
      </c>
      <c r="B30">
        <v>500520</v>
      </c>
      <c r="C30" s="62" t="s">
        <v>417</v>
      </c>
      <c r="D30" t="s">
        <v>2085</v>
      </c>
    </row>
    <row r="31" spans="1:4" ht="14.5" x14ac:dyDescent="0.35">
      <c r="A31" t="s">
        <v>477</v>
      </c>
      <c r="B31">
        <v>500521</v>
      </c>
      <c r="C31" s="62" t="s">
        <v>417</v>
      </c>
      <c r="D31" t="s">
        <v>2086</v>
      </c>
    </row>
    <row r="32" spans="1:4" ht="14.5" x14ac:dyDescent="0.35">
      <c r="A32" t="s">
        <v>479</v>
      </c>
      <c r="B32">
        <v>99032</v>
      </c>
      <c r="C32" s="62" t="s">
        <v>417</v>
      </c>
      <c r="D32" t="s">
        <v>2087</v>
      </c>
    </row>
    <row r="33" spans="1:4" ht="14.5" x14ac:dyDescent="0.35">
      <c r="A33" t="s">
        <v>481</v>
      </c>
      <c r="B33">
        <v>1000132</v>
      </c>
      <c r="C33" s="62" t="s">
        <v>417</v>
      </c>
      <c r="D33" t="s">
        <v>2088</v>
      </c>
    </row>
    <row r="34" spans="1:4" ht="14.5" x14ac:dyDescent="0.35">
      <c r="A34" t="s">
        <v>483</v>
      </c>
      <c r="B34">
        <v>1000133</v>
      </c>
      <c r="C34" s="62" t="s">
        <v>417</v>
      </c>
      <c r="D34" t="s">
        <v>2089</v>
      </c>
    </row>
    <row r="35" spans="1:4" ht="14.5" x14ac:dyDescent="0.35">
      <c r="A35" t="s">
        <v>485</v>
      </c>
      <c r="B35">
        <v>99679</v>
      </c>
      <c r="C35" s="62" t="s">
        <v>417</v>
      </c>
      <c r="D35" t="s">
        <v>2090</v>
      </c>
    </row>
    <row r="36" spans="1:4" ht="14.5" x14ac:dyDescent="0.35">
      <c r="A36" t="s">
        <v>487</v>
      </c>
      <c r="B36">
        <v>99680</v>
      </c>
      <c r="C36" s="62" t="s">
        <v>417</v>
      </c>
      <c r="D36" t="s">
        <v>2091</v>
      </c>
    </row>
    <row r="37" spans="1:4" ht="14.5" x14ac:dyDescent="0.35">
      <c r="A37" t="s">
        <v>489</v>
      </c>
      <c r="B37">
        <v>99034</v>
      </c>
      <c r="C37" s="62" t="s">
        <v>417</v>
      </c>
      <c r="D37" t="s">
        <v>2092</v>
      </c>
    </row>
    <row r="38" spans="1:4" ht="14.5" x14ac:dyDescent="0.35">
      <c r="A38" t="s">
        <v>491</v>
      </c>
      <c r="B38">
        <v>99035</v>
      </c>
      <c r="C38" s="62" t="s">
        <v>492</v>
      </c>
      <c r="D38" t="s">
        <v>493</v>
      </c>
    </row>
    <row r="39" spans="1:4" ht="14.5" x14ac:dyDescent="0.35">
      <c r="A39" t="s">
        <v>494</v>
      </c>
      <c r="B39">
        <v>99036</v>
      </c>
      <c r="C39" s="62" t="s">
        <v>492</v>
      </c>
      <c r="D39" t="s">
        <v>2093</v>
      </c>
    </row>
    <row r="40" spans="1:4" ht="14.5" x14ac:dyDescent="0.35">
      <c r="A40" t="s">
        <v>496</v>
      </c>
      <c r="B40">
        <v>99037</v>
      </c>
      <c r="C40" s="62" t="s">
        <v>492</v>
      </c>
      <c r="D40" t="s">
        <v>2094</v>
      </c>
    </row>
    <row r="41" spans="1:4" ht="14.5" x14ac:dyDescent="0.35">
      <c r="A41" t="s">
        <v>498</v>
      </c>
      <c r="B41">
        <v>99038</v>
      </c>
      <c r="C41" s="62" t="s">
        <v>492</v>
      </c>
      <c r="D41" t="s">
        <v>2095</v>
      </c>
    </row>
    <row r="42" spans="1:4" ht="14.5" x14ac:dyDescent="0.35">
      <c r="A42" t="s">
        <v>500</v>
      </c>
      <c r="B42">
        <v>1000005</v>
      </c>
      <c r="C42" s="62" t="s">
        <v>492</v>
      </c>
      <c r="D42" t="s">
        <v>2096</v>
      </c>
    </row>
    <row r="43" spans="1:4" ht="14.5" x14ac:dyDescent="0.35">
      <c r="A43" t="s">
        <v>502</v>
      </c>
      <c r="B43">
        <v>1000006</v>
      </c>
      <c r="C43" s="62" t="s">
        <v>492</v>
      </c>
      <c r="D43" t="s">
        <v>2097</v>
      </c>
    </row>
    <row r="44" spans="1:4" ht="14.5" x14ac:dyDescent="0.35">
      <c r="A44" t="s">
        <v>504</v>
      </c>
      <c r="B44">
        <v>99039</v>
      </c>
      <c r="C44" s="62" t="s">
        <v>492</v>
      </c>
      <c r="D44" t="s">
        <v>2098</v>
      </c>
    </row>
    <row r="45" spans="1:4" ht="14.5" x14ac:dyDescent="0.35">
      <c r="A45" t="s">
        <v>506</v>
      </c>
      <c r="B45">
        <v>99040</v>
      </c>
      <c r="C45" s="62" t="s">
        <v>492</v>
      </c>
      <c r="D45" t="s">
        <v>2099</v>
      </c>
    </row>
    <row r="46" spans="1:4" ht="14.5" x14ac:dyDescent="0.35">
      <c r="A46" t="s">
        <v>508</v>
      </c>
      <c r="B46">
        <v>99041</v>
      </c>
      <c r="C46" s="62" t="s">
        <v>492</v>
      </c>
      <c r="D46" t="s">
        <v>2100</v>
      </c>
    </row>
    <row r="47" spans="1:4" ht="14.5" x14ac:dyDescent="0.35">
      <c r="A47" t="s">
        <v>510</v>
      </c>
      <c r="B47">
        <v>99898</v>
      </c>
      <c r="C47" s="62" t="s">
        <v>492</v>
      </c>
      <c r="D47" t="s">
        <v>2101</v>
      </c>
    </row>
    <row r="48" spans="1:4" ht="14.5" x14ac:dyDescent="0.35">
      <c r="A48" t="s">
        <v>512</v>
      </c>
      <c r="B48">
        <v>99899</v>
      </c>
      <c r="C48" s="62" t="s">
        <v>492</v>
      </c>
      <c r="D48" t="s">
        <v>2102</v>
      </c>
    </row>
    <row r="49" spans="1:4" ht="14.5" x14ac:dyDescent="0.35">
      <c r="A49" t="s">
        <v>514</v>
      </c>
      <c r="B49">
        <v>99043</v>
      </c>
      <c r="C49" s="62" t="s">
        <v>492</v>
      </c>
      <c r="D49" t="s">
        <v>2103</v>
      </c>
    </row>
    <row r="50" spans="1:4" ht="14.5" x14ac:dyDescent="0.35">
      <c r="A50" t="s">
        <v>516</v>
      </c>
      <c r="B50">
        <v>99044</v>
      </c>
      <c r="C50" s="62" t="s">
        <v>492</v>
      </c>
      <c r="D50" t="s">
        <v>2104</v>
      </c>
    </row>
    <row r="51" spans="1:4" ht="14.5" x14ac:dyDescent="0.35">
      <c r="A51" t="s">
        <v>518</v>
      </c>
      <c r="B51">
        <v>99050</v>
      </c>
      <c r="C51" s="62" t="s">
        <v>492</v>
      </c>
      <c r="D51" t="s">
        <v>2105</v>
      </c>
    </row>
    <row r="52" spans="1:4" ht="14.5" x14ac:dyDescent="0.35">
      <c r="A52" t="s">
        <v>520</v>
      </c>
      <c r="B52">
        <v>99051</v>
      </c>
      <c r="C52" s="62" t="s">
        <v>492</v>
      </c>
      <c r="D52" t="s">
        <v>2106</v>
      </c>
    </row>
    <row r="53" spans="1:4" ht="14.5" x14ac:dyDescent="0.35">
      <c r="A53" t="s">
        <v>522</v>
      </c>
      <c r="B53">
        <v>99052</v>
      </c>
      <c r="C53" s="62" t="s">
        <v>492</v>
      </c>
      <c r="D53" t="s">
        <v>2107</v>
      </c>
    </row>
    <row r="54" spans="1:4" ht="14.5" x14ac:dyDescent="0.35">
      <c r="A54" t="s">
        <v>524</v>
      </c>
      <c r="B54">
        <v>99053</v>
      </c>
      <c r="C54" s="62" t="s">
        <v>492</v>
      </c>
      <c r="D54" t="s">
        <v>2108</v>
      </c>
    </row>
    <row r="55" spans="1:4" ht="14.5" x14ac:dyDescent="0.35">
      <c r="A55" t="s">
        <v>526</v>
      </c>
      <c r="B55">
        <v>99054</v>
      </c>
      <c r="C55" s="62" t="s">
        <v>492</v>
      </c>
      <c r="D55" t="s">
        <v>2109</v>
      </c>
    </row>
    <row r="56" spans="1:4" ht="14.5" x14ac:dyDescent="0.35">
      <c r="A56" t="s">
        <v>528</v>
      </c>
      <c r="B56">
        <v>99055</v>
      </c>
      <c r="C56" s="62" t="s">
        <v>492</v>
      </c>
      <c r="D56" t="s">
        <v>2110</v>
      </c>
    </row>
    <row r="57" spans="1:4" ht="14.5" x14ac:dyDescent="0.35">
      <c r="A57" t="s">
        <v>530</v>
      </c>
      <c r="B57">
        <v>99056</v>
      </c>
      <c r="C57" s="62" t="s">
        <v>492</v>
      </c>
      <c r="D57" t="s">
        <v>2111</v>
      </c>
    </row>
    <row r="58" spans="1:4" ht="14.5" x14ac:dyDescent="0.35">
      <c r="A58" t="s">
        <v>532</v>
      </c>
      <c r="B58">
        <v>99057</v>
      </c>
      <c r="C58" s="62" t="s">
        <v>492</v>
      </c>
      <c r="D58" t="s">
        <v>2112</v>
      </c>
    </row>
    <row r="59" spans="1:4" ht="14.5" x14ac:dyDescent="0.35">
      <c r="A59" t="s">
        <v>534</v>
      </c>
      <c r="B59">
        <v>1000134</v>
      </c>
      <c r="C59" s="62" t="s">
        <v>492</v>
      </c>
      <c r="D59" t="s">
        <v>2113</v>
      </c>
    </row>
    <row r="60" spans="1:4" ht="14.5" x14ac:dyDescent="0.35">
      <c r="A60" t="s">
        <v>536</v>
      </c>
      <c r="B60">
        <v>99058</v>
      </c>
      <c r="C60" s="62" t="s">
        <v>492</v>
      </c>
      <c r="D60" t="s">
        <v>2114</v>
      </c>
    </row>
    <row r="61" spans="1:4" ht="14.5" x14ac:dyDescent="0.35">
      <c r="A61" t="s">
        <v>538</v>
      </c>
      <c r="B61">
        <v>99059</v>
      </c>
      <c r="C61" s="62" t="s">
        <v>492</v>
      </c>
      <c r="D61" t="s">
        <v>2115</v>
      </c>
    </row>
    <row r="62" spans="1:4" ht="14.5" x14ac:dyDescent="0.35">
      <c r="A62" t="s">
        <v>540</v>
      </c>
      <c r="B62">
        <v>1000135</v>
      </c>
      <c r="C62" s="62" t="s">
        <v>492</v>
      </c>
      <c r="D62" t="s">
        <v>2116</v>
      </c>
    </row>
    <row r="63" spans="1:4" ht="14.5" x14ac:dyDescent="0.35">
      <c r="A63" t="s">
        <v>542</v>
      </c>
      <c r="B63">
        <v>99681</v>
      </c>
      <c r="C63" s="62" t="s">
        <v>492</v>
      </c>
      <c r="D63" t="s">
        <v>2117</v>
      </c>
    </row>
    <row r="64" spans="1:4" ht="14.5" x14ac:dyDescent="0.35">
      <c r="A64" t="s">
        <v>544</v>
      </c>
      <c r="B64">
        <v>99682</v>
      </c>
      <c r="C64" s="62" t="s">
        <v>492</v>
      </c>
      <c r="D64" t="s">
        <v>2118</v>
      </c>
    </row>
    <row r="65" spans="1:4" ht="14.5" x14ac:dyDescent="0.35">
      <c r="A65" t="s">
        <v>546</v>
      </c>
      <c r="B65">
        <v>99062</v>
      </c>
      <c r="C65" s="62" t="s">
        <v>492</v>
      </c>
      <c r="D65" t="s">
        <v>2119</v>
      </c>
    </row>
    <row r="66" spans="1:4" ht="14.5" x14ac:dyDescent="0.35">
      <c r="A66" t="s">
        <v>548</v>
      </c>
      <c r="B66">
        <v>99063</v>
      </c>
      <c r="C66" s="62" t="s">
        <v>492</v>
      </c>
      <c r="D66" t="s">
        <v>2120</v>
      </c>
    </row>
    <row r="67" spans="1:4" ht="14.5" x14ac:dyDescent="0.35">
      <c r="A67" t="s">
        <v>550</v>
      </c>
      <c r="B67">
        <v>99064</v>
      </c>
      <c r="C67" s="62" t="s">
        <v>492</v>
      </c>
      <c r="D67" t="s">
        <v>2121</v>
      </c>
    </row>
    <row r="68" spans="1:4" ht="14.5" x14ac:dyDescent="0.35">
      <c r="A68" t="s">
        <v>552</v>
      </c>
      <c r="B68">
        <v>1000007</v>
      </c>
      <c r="C68" s="62" t="s">
        <v>492</v>
      </c>
      <c r="D68" t="s">
        <v>2122</v>
      </c>
    </row>
    <row r="69" spans="1:4" ht="14.5" x14ac:dyDescent="0.35">
      <c r="A69" t="s">
        <v>554</v>
      </c>
      <c r="B69">
        <v>1000008</v>
      </c>
      <c r="C69" s="62" t="s">
        <v>492</v>
      </c>
      <c r="D69" t="s">
        <v>2123</v>
      </c>
    </row>
    <row r="70" spans="1:4" ht="14.5" x14ac:dyDescent="0.35">
      <c r="A70" t="s">
        <v>556</v>
      </c>
      <c r="B70">
        <v>99066</v>
      </c>
      <c r="C70" s="62" t="s">
        <v>492</v>
      </c>
      <c r="D70" t="s">
        <v>2124</v>
      </c>
    </row>
    <row r="71" spans="1:4" ht="14.5" x14ac:dyDescent="0.35">
      <c r="A71" t="s">
        <v>558</v>
      </c>
      <c r="B71">
        <v>99067</v>
      </c>
      <c r="C71" s="62" t="s">
        <v>492</v>
      </c>
      <c r="D71" t="s">
        <v>2125</v>
      </c>
    </row>
    <row r="72" spans="1:4" ht="14.5" x14ac:dyDescent="0.35">
      <c r="A72" t="s">
        <v>560</v>
      </c>
      <c r="B72">
        <v>99903</v>
      </c>
      <c r="C72" s="62" t="s">
        <v>492</v>
      </c>
      <c r="D72" t="s">
        <v>2126</v>
      </c>
    </row>
    <row r="73" spans="1:4" ht="14.5" x14ac:dyDescent="0.35">
      <c r="A73" t="s">
        <v>562</v>
      </c>
      <c r="B73">
        <v>99683</v>
      </c>
      <c r="C73" s="62" t="s">
        <v>492</v>
      </c>
      <c r="D73" t="s">
        <v>2127</v>
      </c>
    </row>
    <row r="74" spans="1:4" ht="14.5" x14ac:dyDescent="0.35">
      <c r="A74" t="s">
        <v>564</v>
      </c>
      <c r="B74">
        <v>99684</v>
      </c>
      <c r="C74" s="62" t="s">
        <v>492</v>
      </c>
      <c r="D74" t="s">
        <v>2128</v>
      </c>
    </row>
    <row r="75" spans="1:4" ht="14.5" x14ac:dyDescent="0.35">
      <c r="A75" t="s">
        <v>566</v>
      </c>
      <c r="B75">
        <v>99904</v>
      </c>
      <c r="C75" s="62" t="s">
        <v>492</v>
      </c>
      <c r="D75" t="s">
        <v>2129</v>
      </c>
    </row>
    <row r="76" spans="1:4" ht="14.5" x14ac:dyDescent="0.35">
      <c r="A76" t="s">
        <v>568</v>
      </c>
      <c r="B76">
        <v>99905</v>
      </c>
      <c r="C76" s="62" t="s">
        <v>492</v>
      </c>
      <c r="D76" t="s">
        <v>2130</v>
      </c>
    </row>
    <row r="77" spans="1:4" ht="14.5" x14ac:dyDescent="0.35">
      <c r="A77" t="s">
        <v>570</v>
      </c>
      <c r="B77">
        <v>99070</v>
      </c>
      <c r="C77" s="62" t="s">
        <v>492</v>
      </c>
      <c r="D77" t="s">
        <v>2131</v>
      </c>
    </row>
    <row r="78" spans="1:4" ht="14.5" x14ac:dyDescent="0.35">
      <c r="A78" t="s">
        <v>572</v>
      </c>
      <c r="B78">
        <v>99071</v>
      </c>
      <c r="C78" s="62" t="s">
        <v>492</v>
      </c>
      <c r="D78" t="s">
        <v>2132</v>
      </c>
    </row>
    <row r="79" spans="1:4" ht="14.5" x14ac:dyDescent="0.35">
      <c r="A79" t="s">
        <v>574</v>
      </c>
      <c r="B79">
        <v>99685</v>
      </c>
      <c r="C79" s="62" t="s">
        <v>492</v>
      </c>
      <c r="D79" t="s">
        <v>2133</v>
      </c>
    </row>
    <row r="80" spans="1:4" ht="14.5" x14ac:dyDescent="0.35">
      <c r="A80" t="s">
        <v>576</v>
      </c>
      <c r="B80">
        <v>99686</v>
      </c>
      <c r="C80" s="62" t="s">
        <v>492</v>
      </c>
      <c r="D80" t="s">
        <v>2134</v>
      </c>
    </row>
    <row r="81" spans="1:4" ht="14.5" x14ac:dyDescent="0.35">
      <c r="A81" t="s">
        <v>578</v>
      </c>
      <c r="B81">
        <v>99687</v>
      </c>
      <c r="C81" s="62" t="s">
        <v>492</v>
      </c>
      <c r="D81" t="s">
        <v>2135</v>
      </c>
    </row>
    <row r="82" spans="1:4" ht="14.5" x14ac:dyDescent="0.35">
      <c r="A82" t="s">
        <v>580</v>
      </c>
      <c r="B82">
        <v>1000136</v>
      </c>
      <c r="C82" s="62" t="s">
        <v>492</v>
      </c>
      <c r="D82" t="s">
        <v>2136</v>
      </c>
    </row>
    <row r="83" spans="1:4" ht="14.5" x14ac:dyDescent="0.35">
      <c r="A83" t="s">
        <v>582</v>
      </c>
      <c r="B83">
        <v>1000137</v>
      </c>
      <c r="C83" s="62" t="s">
        <v>492</v>
      </c>
      <c r="D83" t="s">
        <v>2137</v>
      </c>
    </row>
    <row r="84" spans="1:4" ht="14.5" x14ac:dyDescent="0.35">
      <c r="A84" t="s">
        <v>584</v>
      </c>
      <c r="B84">
        <v>1000138</v>
      </c>
      <c r="C84" s="62" t="s">
        <v>492</v>
      </c>
      <c r="D84" t="s">
        <v>2138</v>
      </c>
    </row>
    <row r="85" spans="1:4" ht="14.5" x14ac:dyDescent="0.35">
      <c r="A85" t="s">
        <v>586</v>
      </c>
      <c r="B85">
        <v>1000300</v>
      </c>
      <c r="C85" s="62" t="s">
        <v>417</v>
      </c>
      <c r="D85" t="s">
        <v>588</v>
      </c>
    </row>
    <row r="86" spans="1:4" ht="14.5" x14ac:dyDescent="0.35">
      <c r="A86" t="s">
        <v>589</v>
      </c>
      <c r="B86">
        <v>1000301</v>
      </c>
      <c r="C86" s="62" t="s">
        <v>417</v>
      </c>
      <c r="D86" t="s">
        <v>590</v>
      </c>
    </row>
    <row r="87" spans="1:4" ht="14.5" x14ac:dyDescent="0.35">
      <c r="A87" t="s">
        <v>591</v>
      </c>
      <c r="B87">
        <v>1000139</v>
      </c>
      <c r="C87" s="62" t="s">
        <v>417</v>
      </c>
      <c r="D87" t="s">
        <v>2139</v>
      </c>
    </row>
    <row r="88" spans="1:4" ht="14.5" x14ac:dyDescent="0.35">
      <c r="A88" t="s">
        <v>593</v>
      </c>
      <c r="B88">
        <v>1000140</v>
      </c>
      <c r="C88" s="62" t="s">
        <v>417</v>
      </c>
      <c r="D88" t="s">
        <v>2140</v>
      </c>
    </row>
    <row r="89" spans="1:4" ht="14.5" x14ac:dyDescent="0.35">
      <c r="A89" t="s">
        <v>595</v>
      </c>
      <c r="B89">
        <v>1000011</v>
      </c>
      <c r="C89" s="62" t="s">
        <v>417</v>
      </c>
      <c r="D89" t="s">
        <v>2141</v>
      </c>
    </row>
    <row r="90" spans="1:4" ht="14.5" x14ac:dyDescent="0.35">
      <c r="A90" t="s">
        <v>597</v>
      </c>
      <c r="B90">
        <v>1000012</v>
      </c>
      <c r="C90" s="62" t="s">
        <v>417</v>
      </c>
      <c r="D90" t="s">
        <v>2142</v>
      </c>
    </row>
    <row r="91" spans="1:4" ht="14.5" x14ac:dyDescent="0.35">
      <c r="A91" t="s">
        <v>599</v>
      </c>
      <c r="B91">
        <v>1000013</v>
      </c>
      <c r="C91" s="62" t="s">
        <v>417</v>
      </c>
      <c r="D91" t="s">
        <v>2143</v>
      </c>
    </row>
    <row r="92" spans="1:4" ht="14.5" x14ac:dyDescent="0.35">
      <c r="A92" t="s">
        <v>601</v>
      </c>
      <c r="B92">
        <v>1000014</v>
      </c>
      <c r="C92" s="62" t="s">
        <v>417</v>
      </c>
      <c r="D92" t="s">
        <v>2144</v>
      </c>
    </row>
    <row r="93" spans="1:4" ht="14.5" x14ac:dyDescent="0.35">
      <c r="A93" t="s">
        <v>603</v>
      </c>
      <c r="B93">
        <v>99076</v>
      </c>
      <c r="C93" s="62" t="s">
        <v>417</v>
      </c>
      <c r="D93" t="s">
        <v>604</v>
      </c>
    </row>
    <row r="94" spans="1:4" ht="14.5" x14ac:dyDescent="0.35">
      <c r="A94" t="s">
        <v>605</v>
      </c>
      <c r="B94">
        <v>99077</v>
      </c>
      <c r="C94" s="62" t="s">
        <v>417</v>
      </c>
      <c r="D94" t="s">
        <v>2145</v>
      </c>
    </row>
    <row r="95" spans="1:4" ht="14.5" x14ac:dyDescent="0.35">
      <c r="A95" t="s">
        <v>607</v>
      </c>
      <c r="B95">
        <v>99078</v>
      </c>
      <c r="C95" s="62" t="s">
        <v>417</v>
      </c>
      <c r="D95" t="s">
        <v>2146</v>
      </c>
    </row>
    <row r="96" spans="1:4" ht="14.5" x14ac:dyDescent="0.35">
      <c r="A96" t="s">
        <v>609</v>
      </c>
      <c r="B96">
        <v>1000141</v>
      </c>
      <c r="C96" s="62" t="s">
        <v>417</v>
      </c>
      <c r="D96" t="s">
        <v>2147</v>
      </c>
    </row>
    <row r="97" spans="1:4" ht="14.5" x14ac:dyDescent="0.35">
      <c r="A97" t="s">
        <v>611</v>
      </c>
      <c r="B97">
        <v>1000142</v>
      </c>
      <c r="C97" s="62" t="s">
        <v>417</v>
      </c>
      <c r="D97" t="s">
        <v>2148</v>
      </c>
    </row>
    <row r="98" spans="1:4" ht="14.5" x14ac:dyDescent="0.35">
      <c r="A98" t="s">
        <v>613</v>
      </c>
      <c r="B98">
        <v>99080</v>
      </c>
      <c r="C98" s="62" t="s">
        <v>417</v>
      </c>
      <c r="D98" t="s">
        <v>2149</v>
      </c>
    </row>
    <row r="99" spans="1:4" ht="14.5" x14ac:dyDescent="0.35">
      <c r="A99" t="s">
        <v>615</v>
      </c>
      <c r="B99">
        <v>1000015</v>
      </c>
      <c r="C99" s="62" t="s">
        <v>417</v>
      </c>
      <c r="D99" t="s">
        <v>2150</v>
      </c>
    </row>
    <row r="100" spans="1:4" ht="14.5" x14ac:dyDescent="0.35">
      <c r="A100" t="s">
        <v>617</v>
      </c>
      <c r="B100">
        <v>1000016</v>
      </c>
      <c r="C100" s="62" t="s">
        <v>417</v>
      </c>
      <c r="D100" t="s">
        <v>2151</v>
      </c>
    </row>
    <row r="101" spans="1:4" ht="14.5" x14ac:dyDescent="0.35">
      <c r="A101" t="s">
        <v>619</v>
      </c>
      <c r="B101">
        <v>1000216</v>
      </c>
      <c r="C101" s="62" t="s">
        <v>417</v>
      </c>
      <c r="D101" t="s">
        <v>2152</v>
      </c>
    </row>
    <row r="102" spans="1:4" ht="14.5" x14ac:dyDescent="0.35">
      <c r="A102" t="s">
        <v>621</v>
      </c>
      <c r="B102">
        <v>1000217</v>
      </c>
      <c r="C102" s="62" t="s">
        <v>417</v>
      </c>
      <c r="D102" t="s">
        <v>2153</v>
      </c>
    </row>
    <row r="103" spans="1:4" ht="14.5" x14ac:dyDescent="0.35">
      <c r="A103" t="s">
        <v>623</v>
      </c>
      <c r="B103">
        <v>99688</v>
      </c>
      <c r="C103" s="62" t="s">
        <v>417</v>
      </c>
      <c r="D103" t="s">
        <v>2154</v>
      </c>
    </row>
    <row r="104" spans="1:4" ht="14.5" x14ac:dyDescent="0.35">
      <c r="A104" t="s">
        <v>625</v>
      </c>
      <c r="B104">
        <v>99086</v>
      </c>
      <c r="C104" s="62" t="s">
        <v>492</v>
      </c>
      <c r="D104" t="s">
        <v>2155</v>
      </c>
    </row>
    <row r="105" spans="1:4" ht="14.5" x14ac:dyDescent="0.35">
      <c r="A105" t="s">
        <v>627</v>
      </c>
      <c r="B105">
        <v>99087</v>
      </c>
      <c r="C105" s="62" t="s">
        <v>492</v>
      </c>
      <c r="D105" t="s">
        <v>2156</v>
      </c>
    </row>
    <row r="106" spans="1:4" ht="14.5" x14ac:dyDescent="0.35">
      <c r="A106" t="s">
        <v>629</v>
      </c>
      <c r="B106">
        <v>99689</v>
      </c>
      <c r="C106" s="62" t="s">
        <v>492</v>
      </c>
      <c r="D106" t="s">
        <v>2157</v>
      </c>
    </row>
    <row r="107" spans="1:4" ht="14.5" x14ac:dyDescent="0.35">
      <c r="A107" t="s">
        <v>631</v>
      </c>
      <c r="B107">
        <v>99690</v>
      </c>
      <c r="C107" s="62" t="s">
        <v>492</v>
      </c>
      <c r="D107" t="s">
        <v>2158</v>
      </c>
    </row>
    <row r="108" spans="1:4" ht="14.5" x14ac:dyDescent="0.35">
      <c r="A108" t="s">
        <v>633</v>
      </c>
      <c r="B108">
        <v>1000302</v>
      </c>
      <c r="C108" s="62" t="s">
        <v>492</v>
      </c>
      <c r="D108" t="s">
        <v>634</v>
      </c>
    </row>
    <row r="109" spans="1:4" ht="14.5" x14ac:dyDescent="0.35">
      <c r="A109" t="s">
        <v>635</v>
      </c>
      <c r="B109">
        <v>99907</v>
      </c>
      <c r="C109" s="62" t="s">
        <v>492</v>
      </c>
      <c r="D109" t="s">
        <v>2159</v>
      </c>
    </row>
    <row r="110" spans="1:4" ht="14.5" x14ac:dyDescent="0.35">
      <c r="A110" t="s">
        <v>637</v>
      </c>
      <c r="B110">
        <v>99908</v>
      </c>
      <c r="C110" s="62" t="s">
        <v>492</v>
      </c>
      <c r="D110" t="s">
        <v>2160</v>
      </c>
    </row>
    <row r="111" spans="1:4" ht="14.5" x14ac:dyDescent="0.35">
      <c r="A111" t="s">
        <v>639</v>
      </c>
      <c r="B111">
        <v>99909</v>
      </c>
      <c r="C111" s="62" t="s">
        <v>492</v>
      </c>
      <c r="D111" t="s">
        <v>2161</v>
      </c>
    </row>
    <row r="112" spans="1:4" ht="14.5" x14ac:dyDescent="0.35">
      <c r="A112" t="s">
        <v>641</v>
      </c>
      <c r="B112">
        <v>99910</v>
      </c>
      <c r="C112" s="62" t="s">
        <v>492</v>
      </c>
      <c r="D112" t="s">
        <v>2162</v>
      </c>
    </row>
    <row r="113" spans="1:4" ht="14.5" x14ac:dyDescent="0.35">
      <c r="A113" t="s">
        <v>643</v>
      </c>
      <c r="B113">
        <v>99092</v>
      </c>
      <c r="C113" s="62" t="s">
        <v>417</v>
      </c>
      <c r="D113" t="s">
        <v>2163</v>
      </c>
    </row>
    <row r="114" spans="1:4" ht="14.5" x14ac:dyDescent="0.35">
      <c r="A114" t="s">
        <v>646</v>
      </c>
      <c r="B114">
        <v>99093</v>
      </c>
      <c r="C114" s="62" t="s">
        <v>417</v>
      </c>
      <c r="D114" t="s">
        <v>2164</v>
      </c>
    </row>
    <row r="115" spans="1:4" ht="14.5" x14ac:dyDescent="0.35">
      <c r="A115" t="s">
        <v>648</v>
      </c>
      <c r="B115">
        <v>99094</v>
      </c>
      <c r="C115" s="62" t="s">
        <v>417</v>
      </c>
      <c r="D115" t="s">
        <v>2165</v>
      </c>
    </row>
    <row r="116" spans="1:4" ht="14.5" x14ac:dyDescent="0.35">
      <c r="A116" t="s">
        <v>650</v>
      </c>
      <c r="B116">
        <v>1000218</v>
      </c>
      <c r="C116" s="62" t="s">
        <v>417</v>
      </c>
      <c r="D116" t="s">
        <v>2166</v>
      </c>
    </row>
    <row r="117" spans="1:4" ht="14.5" x14ac:dyDescent="0.35">
      <c r="A117" t="s">
        <v>652</v>
      </c>
      <c r="B117">
        <v>1000143</v>
      </c>
      <c r="C117" s="62" t="s">
        <v>417</v>
      </c>
      <c r="D117" t="s">
        <v>2167</v>
      </c>
    </row>
    <row r="118" spans="1:4" ht="14.5" x14ac:dyDescent="0.35">
      <c r="A118" t="s">
        <v>654</v>
      </c>
      <c r="B118">
        <v>1000144</v>
      </c>
      <c r="C118" s="62" t="s">
        <v>417</v>
      </c>
      <c r="D118" t="s">
        <v>2168</v>
      </c>
    </row>
    <row r="119" spans="1:4" ht="14.5" x14ac:dyDescent="0.35">
      <c r="A119" t="s">
        <v>656</v>
      </c>
      <c r="B119">
        <v>1000018</v>
      </c>
      <c r="C119" s="62" t="s">
        <v>417</v>
      </c>
      <c r="D119" t="s">
        <v>2169</v>
      </c>
    </row>
    <row r="120" spans="1:4" ht="14.5" x14ac:dyDescent="0.35">
      <c r="A120" t="s">
        <v>658</v>
      </c>
      <c r="B120">
        <v>1000019</v>
      </c>
      <c r="C120" s="62" t="s">
        <v>417</v>
      </c>
      <c r="D120" t="s">
        <v>2170</v>
      </c>
    </row>
    <row r="121" spans="1:4" ht="14.5" x14ac:dyDescent="0.35">
      <c r="A121" t="s">
        <v>660</v>
      </c>
      <c r="B121">
        <v>99099</v>
      </c>
      <c r="C121" s="62" t="s">
        <v>417</v>
      </c>
      <c r="D121" t="s">
        <v>2171</v>
      </c>
    </row>
    <row r="122" spans="1:4" ht="14.5" x14ac:dyDescent="0.35">
      <c r="A122" t="s">
        <v>662</v>
      </c>
      <c r="B122">
        <v>99100</v>
      </c>
      <c r="C122" s="62" t="s">
        <v>417</v>
      </c>
      <c r="D122" t="s">
        <v>2172</v>
      </c>
    </row>
    <row r="123" spans="1:4" ht="14.5" x14ac:dyDescent="0.35">
      <c r="A123" t="s">
        <v>664</v>
      </c>
      <c r="B123">
        <v>99102</v>
      </c>
      <c r="C123" s="62" t="s">
        <v>417</v>
      </c>
      <c r="D123" t="s">
        <v>2173</v>
      </c>
    </row>
    <row r="124" spans="1:4" ht="14.5" x14ac:dyDescent="0.35">
      <c r="A124" t="s">
        <v>666</v>
      </c>
      <c r="B124">
        <v>99103</v>
      </c>
      <c r="C124" s="62" t="s">
        <v>417</v>
      </c>
      <c r="D124" t="s">
        <v>2174</v>
      </c>
    </row>
    <row r="125" spans="1:4" ht="14.5" x14ac:dyDescent="0.35">
      <c r="A125" t="s">
        <v>668</v>
      </c>
      <c r="B125">
        <v>99912</v>
      </c>
      <c r="C125" s="62" t="s">
        <v>417</v>
      </c>
      <c r="D125" t="s">
        <v>2175</v>
      </c>
    </row>
    <row r="126" spans="1:4" ht="14.5" x14ac:dyDescent="0.35">
      <c r="A126" t="s">
        <v>670</v>
      </c>
      <c r="B126">
        <v>99913</v>
      </c>
      <c r="C126" s="62" t="s">
        <v>417</v>
      </c>
      <c r="D126" t="s">
        <v>2176</v>
      </c>
    </row>
    <row r="127" spans="1:4" ht="14.5" x14ac:dyDescent="0.35">
      <c r="A127" t="s">
        <v>672</v>
      </c>
      <c r="B127">
        <v>99105</v>
      </c>
      <c r="C127" s="62" t="s">
        <v>417</v>
      </c>
      <c r="D127" t="s">
        <v>2177</v>
      </c>
    </row>
    <row r="128" spans="1:4" ht="14.5" x14ac:dyDescent="0.35">
      <c r="A128" t="s">
        <v>674</v>
      </c>
      <c r="B128">
        <v>99914</v>
      </c>
      <c r="C128" s="62" t="s">
        <v>417</v>
      </c>
      <c r="D128" t="s">
        <v>2178</v>
      </c>
    </row>
    <row r="129" spans="1:4" ht="14.5" x14ac:dyDescent="0.35">
      <c r="A129" t="s">
        <v>676</v>
      </c>
      <c r="B129">
        <v>99915</v>
      </c>
      <c r="C129" s="62" t="s">
        <v>417</v>
      </c>
      <c r="D129" t="s">
        <v>2179</v>
      </c>
    </row>
    <row r="130" spans="1:4" ht="14.5" x14ac:dyDescent="0.35">
      <c r="A130" t="s">
        <v>678</v>
      </c>
      <c r="B130">
        <v>99692</v>
      </c>
      <c r="C130" s="62" t="s">
        <v>417</v>
      </c>
      <c r="D130" t="s">
        <v>2180</v>
      </c>
    </row>
    <row r="131" spans="1:4" ht="14.5" x14ac:dyDescent="0.35">
      <c r="A131" t="s">
        <v>680</v>
      </c>
      <c r="B131">
        <v>99107</v>
      </c>
      <c r="C131" s="62" t="s">
        <v>417</v>
      </c>
      <c r="D131" t="s">
        <v>2181</v>
      </c>
    </row>
    <row r="132" spans="1:4" ht="14.5" x14ac:dyDescent="0.35">
      <c r="A132" t="s">
        <v>682</v>
      </c>
      <c r="B132">
        <v>99108</v>
      </c>
      <c r="C132" s="62" t="s">
        <v>492</v>
      </c>
      <c r="D132" t="s">
        <v>2182</v>
      </c>
    </row>
    <row r="133" spans="1:4" ht="14.5" x14ac:dyDescent="0.35">
      <c r="A133" t="s">
        <v>684</v>
      </c>
      <c r="B133">
        <v>99109</v>
      </c>
      <c r="C133" s="62" t="s">
        <v>492</v>
      </c>
      <c r="D133" t="s">
        <v>2183</v>
      </c>
    </row>
    <row r="134" spans="1:4" ht="14.5" x14ac:dyDescent="0.35">
      <c r="A134" t="s">
        <v>686</v>
      </c>
      <c r="B134">
        <v>99917</v>
      </c>
      <c r="C134" s="62" t="s">
        <v>492</v>
      </c>
      <c r="D134" t="s">
        <v>2184</v>
      </c>
    </row>
    <row r="135" spans="1:4" ht="14.5" x14ac:dyDescent="0.35">
      <c r="A135" t="s">
        <v>688</v>
      </c>
      <c r="B135">
        <v>99918</v>
      </c>
      <c r="C135" s="62" t="s">
        <v>492</v>
      </c>
      <c r="D135" t="s">
        <v>2185</v>
      </c>
    </row>
    <row r="136" spans="1:4" ht="14.5" x14ac:dyDescent="0.35">
      <c r="A136" t="s">
        <v>690</v>
      </c>
      <c r="B136">
        <v>99920</v>
      </c>
      <c r="C136" s="62" t="s">
        <v>492</v>
      </c>
      <c r="D136" t="s">
        <v>2186</v>
      </c>
    </row>
    <row r="137" spans="1:4" ht="14.5" x14ac:dyDescent="0.35">
      <c r="A137" t="s">
        <v>692</v>
      </c>
      <c r="B137">
        <v>99921</v>
      </c>
      <c r="C137" s="62" t="s">
        <v>492</v>
      </c>
      <c r="D137" t="s">
        <v>2187</v>
      </c>
    </row>
    <row r="138" spans="1:4" ht="14.5" x14ac:dyDescent="0.35">
      <c r="A138" t="s">
        <v>694</v>
      </c>
      <c r="B138">
        <v>99922</v>
      </c>
      <c r="C138" s="62" t="s">
        <v>492</v>
      </c>
      <c r="D138" t="s">
        <v>2188</v>
      </c>
    </row>
    <row r="139" spans="1:4" ht="14.5" x14ac:dyDescent="0.35">
      <c r="A139" t="s">
        <v>696</v>
      </c>
      <c r="B139">
        <v>99923</v>
      </c>
      <c r="C139" s="62" t="s">
        <v>492</v>
      </c>
      <c r="D139" t="s">
        <v>2189</v>
      </c>
    </row>
    <row r="140" spans="1:4" ht="14.5" x14ac:dyDescent="0.35">
      <c r="A140" t="s">
        <v>698</v>
      </c>
      <c r="B140">
        <v>1000020</v>
      </c>
      <c r="C140" s="62" t="s">
        <v>492</v>
      </c>
      <c r="D140" t="s">
        <v>2190</v>
      </c>
    </row>
    <row r="141" spans="1:4" ht="14.5" x14ac:dyDescent="0.35">
      <c r="A141" t="s">
        <v>700</v>
      </c>
      <c r="B141">
        <v>1000021</v>
      </c>
      <c r="C141" s="62" t="s">
        <v>492</v>
      </c>
      <c r="D141" t="s">
        <v>2191</v>
      </c>
    </row>
    <row r="142" spans="1:4" ht="14.5" x14ac:dyDescent="0.35">
      <c r="A142" t="s">
        <v>702</v>
      </c>
      <c r="B142">
        <v>1000022</v>
      </c>
      <c r="C142" s="62" t="s">
        <v>492</v>
      </c>
      <c r="D142" t="s">
        <v>2192</v>
      </c>
    </row>
    <row r="143" spans="1:4" ht="14.5" x14ac:dyDescent="0.35">
      <c r="A143" t="s">
        <v>704</v>
      </c>
      <c r="B143">
        <v>1000023</v>
      </c>
      <c r="C143" s="62" t="s">
        <v>492</v>
      </c>
      <c r="D143" t="s">
        <v>2193</v>
      </c>
    </row>
    <row r="144" spans="1:4" ht="14.5" x14ac:dyDescent="0.35">
      <c r="A144" t="s">
        <v>706</v>
      </c>
      <c r="B144">
        <v>99116</v>
      </c>
      <c r="C144" s="62" t="s">
        <v>492</v>
      </c>
      <c r="D144" t="s">
        <v>2194</v>
      </c>
    </row>
    <row r="145" spans="1:4" ht="14.5" x14ac:dyDescent="0.35">
      <c r="A145" t="s">
        <v>708</v>
      </c>
      <c r="B145">
        <v>99117</v>
      </c>
      <c r="C145" s="62" t="s">
        <v>492</v>
      </c>
      <c r="D145" t="s">
        <v>2195</v>
      </c>
    </row>
    <row r="146" spans="1:4" ht="14.5" x14ac:dyDescent="0.35">
      <c r="A146" t="s">
        <v>710</v>
      </c>
      <c r="B146">
        <v>99118</v>
      </c>
      <c r="C146" s="62" t="s">
        <v>492</v>
      </c>
      <c r="D146" t="s">
        <v>2196</v>
      </c>
    </row>
    <row r="147" spans="1:4" ht="14.5" x14ac:dyDescent="0.35">
      <c r="A147" t="s">
        <v>712</v>
      </c>
      <c r="B147">
        <v>99119</v>
      </c>
      <c r="C147" s="62" t="s">
        <v>492</v>
      </c>
      <c r="D147" t="s">
        <v>2197</v>
      </c>
    </row>
    <row r="148" spans="1:4" ht="14.5" x14ac:dyDescent="0.35">
      <c r="A148" t="s">
        <v>714</v>
      </c>
      <c r="B148">
        <v>99120</v>
      </c>
      <c r="C148" s="62" t="s">
        <v>417</v>
      </c>
      <c r="D148" t="s">
        <v>2198</v>
      </c>
    </row>
    <row r="149" spans="1:4" ht="14.5" x14ac:dyDescent="0.35">
      <c r="A149" t="s">
        <v>717</v>
      </c>
      <c r="B149">
        <v>99121</v>
      </c>
      <c r="C149" s="62" t="s">
        <v>417</v>
      </c>
      <c r="D149" t="s">
        <v>2199</v>
      </c>
    </row>
    <row r="150" spans="1:4" ht="14.5" x14ac:dyDescent="0.35">
      <c r="A150" t="s">
        <v>719</v>
      </c>
      <c r="B150">
        <v>1000024</v>
      </c>
      <c r="C150" s="62" t="s">
        <v>417</v>
      </c>
      <c r="D150" t="s">
        <v>2200</v>
      </c>
    </row>
    <row r="151" spans="1:4" ht="14.5" x14ac:dyDescent="0.35">
      <c r="A151" t="s">
        <v>721</v>
      </c>
      <c r="B151">
        <v>99122</v>
      </c>
      <c r="C151" s="62" t="s">
        <v>417</v>
      </c>
      <c r="D151" t="s">
        <v>2201</v>
      </c>
    </row>
    <row r="152" spans="1:4" ht="14.5" x14ac:dyDescent="0.35">
      <c r="A152" t="s">
        <v>723</v>
      </c>
      <c r="B152">
        <v>99123</v>
      </c>
      <c r="C152" s="62" t="s">
        <v>417</v>
      </c>
      <c r="D152" t="s">
        <v>2202</v>
      </c>
    </row>
    <row r="153" spans="1:4" ht="14.5" x14ac:dyDescent="0.35">
      <c r="A153" t="s">
        <v>725</v>
      </c>
      <c r="B153">
        <v>99124</v>
      </c>
      <c r="C153" s="62" t="s">
        <v>417</v>
      </c>
      <c r="D153" t="s">
        <v>2203</v>
      </c>
    </row>
    <row r="154" spans="1:4" ht="14.5" x14ac:dyDescent="0.35">
      <c r="A154" t="s">
        <v>727</v>
      </c>
      <c r="B154">
        <v>1000145</v>
      </c>
      <c r="C154" s="62" t="s">
        <v>417</v>
      </c>
      <c r="D154" t="s">
        <v>2204</v>
      </c>
    </row>
    <row r="155" spans="1:4" ht="14.5" x14ac:dyDescent="0.35">
      <c r="A155" t="s">
        <v>729</v>
      </c>
      <c r="B155">
        <v>99694</v>
      </c>
      <c r="C155" s="62" t="s">
        <v>417</v>
      </c>
      <c r="D155" t="s">
        <v>2205</v>
      </c>
    </row>
    <row r="156" spans="1:4" ht="14.5" x14ac:dyDescent="0.35">
      <c r="A156" t="s">
        <v>731</v>
      </c>
      <c r="B156">
        <v>99695</v>
      </c>
      <c r="C156" s="62" t="s">
        <v>417</v>
      </c>
      <c r="D156" t="s">
        <v>2206</v>
      </c>
    </row>
    <row r="157" spans="1:4" ht="14.5" x14ac:dyDescent="0.35">
      <c r="A157" t="s">
        <v>733</v>
      </c>
      <c r="B157">
        <v>99926</v>
      </c>
      <c r="C157" s="62" t="s">
        <v>417</v>
      </c>
      <c r="D157" t="s">
        <v>2207</v>
      </c>
    </row>
    <row r="158" spans="1:4" ht="14.5" x14ac:dyDescent="0.35">
      <c r="A158" t="s">
        <v>735</v>
      </c>
      <c r="B158">
        <v>99927</v>
      </c>
      <c r="C158" s="62" t="s">
        <v>417</v>
      </c>
      <c r="D158" t="s">
        <v>2208</v>
      </c>
    </row>
    <row r="159" spans="1:4" ht="14.5" x14ac:dyDescent="0.35">
      <c r="A159" t="s">
        <v>737</v>
      </c>
      <c r="B159">
        <v>99699</v>
      </c>
      <c r="C159" s="62" t="s">
        <v>417</v>
      </c>
      <c r="D159" t="s">
        <v>2209</v>
      </c>
    </row>
    <row r="160" spans="1:4" ht="14.5" x14ac:dyDescent="0.35">
      <c r="A160" t="s">
        <v>739</v>
      </c>
      <c r="B160">
        <v>99697</v>
      </c>
      <c r="C160" s="62" t="s">
        <v>417</v>
      </c>
      <c r="D160" t="s">
        <v>2210</v>
      </c>
    </row>
    <row r="161" spans="1:4" ht="14.5" x14ac:dyDescent="0.35">
      <c r="A161" t="s">
        <v>741</v>
      </c>
      <c r="B161">
        <v>99698</v>
      </c>
      <c r="C161" s="62" t="s">
        <v>417</v>
      </c>
      <c r="D161" t="s">
        <v>2211</v>
      </c>
    </row>
    <row r="162" spans="1:4" ht="14.5" x14ac:dyDescent="0.35">
      <c r="A162" t="s">
        <v>743</v>
      </c>
      <c r="B162">
        <v>99127</v>
      </c>
      <c r="C162" s="62" t="s">
        <v>492</v>
      </c>
      <c r="D162" t="s">
        <v>2212</v>
      </c>
    </row>
    <row r="163" spans="1:4" ht="14.5" x14ac:dyDescent="0.35">
      <c r="A163" t="s">
        <v>745</v>
      </c>
      <c r="B163">
        <v>99128</v>
      </c>
      <c r="C163" s="62" t="s">
        <v>492</v>
      </c>
      <c r="D163" t="s">
        <v>2213</v>
      </c>
    </row>
    <row r="164" spans="1:4" ht="14.5" x14ac:dyDescent="0.35">
      <c r="A164" t="s">
        <v>747</v>
      </c>
      <c r="B164">
        <v>99129</v>
      </c>
      <c r="C164" s="62" t="s">
        <v>492</v>
      </c>
      <c r="D164" t="s">
        <v>2214</v>
      </c>
    </row>
    <row r="165" spans="1:4" ht="14.5" x14ac:dyDescent="0.35">
      <c r="A165" t="s">
        <v>749</v>
      </c>
      <c r="B165">
        <v>99130</v>
      </c>
      <c r="C165" s="62" t="s">
        <v>492</v>
      </c>
      <c r="D165" t="s">
        <v>2215</v>
      </c>
    </row>
    <row r="166" spans="1:4" ht="14.5" x14ac:dyDescent="0.35">
      <c r="A166" t="s">
        <v>751</v>
      </c>
      <c r="B166">
        <v>99131</v>
      </c>
      <c r="C166" s="62" t="s">
        <v>492</v>
      </c>
      <c r="D166" t="s">
        <v>2216</v>
      </c>
    </row>
    <row r="167" spans="1:4" ht="14.5" x14ac:dyDescent="0.35">
      <c r="A167" t="s">
        <v>753</v>
      </c>
      <c r="B167">
        <v>99132</v>
      </c>
      <c r="C167" s="62" t="s">
        <v>492</v>
      </c>
      <c r="D167" t="s">
        <v>2217</v>
      </c>
    </row>
    <row r="168" spans="1:4" ht="14.5" x14ac:dyDescent="0.35">
      <c r="A168" t="s">
        <v>755</v>
      </c>
      <c r="B168">
        <v>1000025</v>
      </c>
      <c r="C168" s="62" t="s">
        <v>492</v>
      </c>
      <c r="D168" t="s">
        <v>2218</v>
      </c>
    </row>
    <row r="169" spans="1:4" ht="14.5" x14ac:dyDescent="0.35">
      <c r="A169" t="s">
        <v>757</v>
      </c>
      <c r="B169">
        <v>1000026</v>
      </c>
      <c r="C169" s="62" t="s">
        <v>492</v>
      </c>
      <c r="D169" t="s">
        <v>2219</v>
      </c>
    </row>
    <row r="170" spans="1:4" ht="14.5" x14ac:dyDescent="0.35">
      <c r="A170" t="s">
        <v>759</v>
      </c>
      <c r="B170">
        <v>99718</v>
      </c>
      <c r="C170" s="62" t="s">
        <v>492</v>
      </c>
      <c r="D170" t="s">
        <v>2220</v>
      </c>
    </row>
    <row r="171" spans="1:4" ht="14.5" x14ac:dyDescent="0.35">
      <c r="A171" t="s">
        <v>761</v>
      </c>
      <c r="B171">
        <v>99700</v>
      </c>
      <c r="C171" s="62" t="s">
        <v>492</v>
      </c>
      <c r="D171" t="s">
        <v>2221</v>
      </c>
    </row>
    <row r="172" spans="1:4" ht="14.5" x14ac:dyDescent="0.35">
      <c r="A172" t="s">
        <v>763</v>
      </c>
      <c r="B172">
        <v>99136</v>
      </c>
      <c r="C172" s="62" t="s">
        <v>492</v>
      </c>
      <c r="D172" t="s">
        <v>2222</v>
      </c>
    </row>
    <row r="173" spans="1:4" ht="14.5" x14ac:dyDescent="0.35">
      <c r="A173" t="s">
        <v>765</v>
      </c>
      <c r="B173">
        <v>99137</v>
      </c>
      <c r="C173" s="62" t="s">
        <v>492</v>
      </c>
      <c r="D173" t="s">
        <v>2223</v>
      </c>
    </row>
    <row r="174" spans="1:4" ht="14.5" x14ac:dyDescent="0.35">
      <c r="A174" t="s">
        <v>767</v>
      </c>
      <c r="B174">
        <v>99138</v>
      </c>
      <c r="C174" s="62" t="s">
        <v>492</v>
      </c>
      <c r="D174" t="s">
        <v>2224</v>
      </c>
    </row>
    <row r="175" spans="1:4" ht="14.5" x14ac:dyDescent="0.35">
      <c r="A175" t="s">
        <v>769</v>
      </c>
      <c r="B175">
        <v>99139</v>
      </c>
      <c r="C175" s="62" t="s">
        <v>492</v>
      </c>
      <c r="D175" t="s">
        <v>2225</v>
      </c>
    </row>
    <row r="176" spans="1:4" ht="14.5" x14ac:dyDescent="0.35">
      <c r="A176" t="s">
        <v>771</v>
      </c>
      <c r="B176">
        <v>99141</v>
      </c>
      <c r="C176" s="62" t="s">
        <v>492</v>
      </c>
      <c r="D176" t="s">
        <v>2226</v>
      </c>
    </row>
    <row r="177" spans="1:4" ht="14.5" x14ac:dyDescent="0.35">
      <c r="A177" t="s">
        <v>773</v>
      </c>
      <c r="B177">
        <v>99142</v>
      </c>
      <c r="C177" s="62" t="s">
        <v>492</v>
      </c>
      <c r="D177" t="s">
        <v>2227</v>
      </c>
    </row>
    <row r="178" spans="1:4" ht="14.5" x14ac:dyDescent="0.35">
      <c r="A178" t="s">
        <v>775</v>
      </c>
      <c r="B178">
        <v>99701</v>
      </c>
      <c r="C178" s="62" t="s">
        <v>492</v>
      </c>
      <c r="D178" t="s">
        <v>2228</v>
      </c>
    </row>
    <row r="179" spans="1:4" ht="14.5" x14ac:dyDescent="0.35">
      <c r="A179" t="s">
        <v>777</v>
      </c>
      <c r="B179">
        <v>99702</v>
      </c>
      <c r="C179" s="62" t="s">
        <v>492</v>
      </c>
      <c r="D179" t="s">
        <v>2229</v>
      </c>
    </row>
    <row r="180" spans="1:4" ht="14.5" x14ac:dyDescent="0.35">
      <c r="A180" t="s">
        <v>779</v>
      </c>
      <c r="B180">
        <v>99144</v>
      </c>
      <c r="C180" s="62" t="s">
        <v>492</v>
      </c>
      <c r="D180" t="s">
        <v>2230</v>
      </c>
    </row>
    <row r="181" spans="1:4" ht="14.5" x14ac:dyDescent="0.35">
      <c r="A181" t="s">
        <v>781</v>
      </c>
      <c r="B181">
        <v>99145</v>
      </c>
      <c r="C181" s="62" t="s">
        <v>492</v>
      </c>
      <c r="D181" t="s">
        <v>2231</v>
      </c>
    </row>
    <row r="182" spans="1:4" ht="14.5" x14ac:dyDescent="0.35">
      <c r="A182" t="s">
        <v>783</v>
      </c>
      <c r="B182">
        <v>99147</v>
      </c>
      <c r="C182" s="62" t="s">
        <v>492</v>
      </c>
      <c r="D182" t="s">
        <v>2232</v>
      </c>
    </row>
    <row r="183" spans="1:4" ht="14.5" x14ac:dyDescent="0.35">
      <c r="A183" t="s">
        <v>785</v>
      </c>
      <c r="B183">
        <v>99148</v>
      </c>
      <c r="C183" s="62" t="s">
        <v>492</v>
      </c>
      <c r="D183" t="s">
        <v>2233</v>
      </c>
    </row>
    <row r="184" spans="1:4" ht="14.5" x14ac:dyDescent="0.35">
      <c r="A184" t="s">
        <v>787</v>
      </c>
      <c r="B184">
        <v>99149</v>
      </c>
      <c r="C184" s="62" t="s">
        <v>492</v>
      </c>
      <c r="D184" t="s">
        <v>2234</v>
      </c>
    </row>
    <row r="185" spans="1:4" ht="14.5" x14ac:dyDescent="0.35">
      <c r="A185" t="s">
        <v>789</v>
      </c>
      <c r="B185">
        <v>99150</v>
      </c>
      <c r="C185" s="62" t="s">
        <v>492</v>
      </c>
      <c r="D185" t="s">
        <v>2235</v>
      </c>
    </row>
    <row r="186" spans="1:4" ht="14.5" x14ac:dyDescent="0.35">
      <c r="A186" t="s">
        <v>791</v>
      </c>
      <c r="B186">
        <v>99152</v>
      </c>
      <c r="C186" s="62" t="s">
        <v>492</v>
      </c>
      <c r="D186" t="s">
        <v>2236</v>
      </c>
    </row>
    <row r="187" spans="1:4" ht="14.5" x14ac:dyDescent="0.35">
      <c r="A187" t="s">
        <v>793</v>
      </c>
      <c r="B187">
        <v>99153</v>
      </c>
      <c r="C187" s="62" t="s">
        <v>492</v>
      </c>
      <c r="D187" t="s">
        <v>2237</v>
      </c>
    </row>
    <row r="188" spans="1:4" ht="14.5" x14ac:dyDescent="0.35">
      <c r="A188" t="s">
        <v>795</v>
      </c>
      <c r="B188">
        <v>99154</v>
      </c>
      <c r="C188" s="62" t="s">
        <v>492</v>
      </c>
      <c r="D188" t="s">
        <v>2238</v>
      </c>
    </row>
    <row r="189" spans="1:4" ht="14.5" x14ac:dyDescent="0.35">
      <c r="A189" t="s">
        <v>797</v>
      </c>
      <c r="B189">
        <v>99155</v>
      </c>
      <c r="C189" s="62" t="s">
        <v>492</v>
      </c>
      <c r="D189" t="s">
        <v>2239</v>
      </c>
    </row>
    <row r="190" spans="1:4" ht="14.5" x14ac:dyDescent="0.35">
      <c r="A190" t="s">
        <v>799</v>
      </c>
      <c r="B190">
        <v>99156</v>
      </c>
      <c r="C190" s="62" t="s">
        <v>492</v>
      </c>
      <c r="D190" t="s">
        <v>2240</v>
      </c>
    </row>
    <row r="191" spans="1:4" ht="14.5" x14ac:dyDescent="0.35">
      <c r="A191" t="s">
        <v>801</v>
      </c>
      <c r="B191">
        <v>99157</v>
      </c>
      <c r="C191" s="62" t="s">
        <v>492</v>
      </c>
      <c r="D191" t="s">
        <v>2241</v>
      </c>
    </row>
    <row r="192" spans="1:4" ht="14.5" x14ac:dyDescent="0.35">
      <c r="A192" t="s">
        <v>803</v>
      </c>
      <c r="B192">
        <v>99159</v>
      </c>
      <c r="C192" s="62" t="s">
        <v>492</v>
      </c>
      <c r="D192" t="s">
        <v>2242</v>
      </c>
    </row>
    <row r="193" spans="1:4" ht="14.5" x14ac:dyDescent="0.35">
      <c r="A193" t="s">
        <v>805</v>
      </c>
      <c r="B193">
        <v>99160</v>
      </c>
      <c r="C193" s="62" t="s">
        <v>492</v>
      </c>
      <c r="D193" t="s">
        <v>2243</v>
      </c>
    </row>
    <row r="194" spans="1:4" ht="14.5" x14ac:dyDescent="0.35">
      <c r="A194" t="s">
        <v>807</v>
      </c>
      <c r="B194">
        <v>1000220</v>
      </c>
      <c r="C194" s="62" t="s">
        <v>492</v>
      </c>
      <c r="D194" t="s">
        <v>2244</v>
      </c>
    </row>
    <row r="195" spans="1:4" ht="14.5" x14ac:dyDescent="0.35">
      <c r="A195" t="s">
        <v>809</v>
      </c>
      <c r="B195">
        <v>1000221</v>
      </c>
      <c r="C195" s="62" t="s">
        <v>492</v>
      </c>
      <c r="D195" t="s">
        <v>2245</v>
      </c>
    </row>
    <row r="196" spans="1:4" ht="14.5" x14ac:dyDescent="0.35">
      <c r="A196" t="s">
        <v>811</v>
      </c>
      <c r="B196">
        <v>99929</v>
      </c>
      <c r="C196" s="62" t="s">
        <v>492</v>
      </c>
      <c r="D196" t="s">
        <v>2246</v>
      </c>
    </row>
    <row r="197" spans="1:4" ht="14.5" x14ac:dyDescent="0.35">
      <c r="A197" t="s">
        <v>813</v>
      </c>
      <c r="B197">
        <v>99930</v>
      </c>
      <c r="C197" s="62" t="s">
        <v>492</v>
      </c>
      <c r="D197" t="s">
        <v>2247</v>
      </c>
    </row>
    <row r="198" spans="1:4" ht="14.5" x14ac:dyDescent="0.35">
      <c r="A198" t="s">
        <v>815</v>
      </c>
      <c r="B198">
        <v>99162</v>
      </c>
      <c r="C198" s="62" t="s">
        <v>417</v>
      </c>
      <c r="D198" t="s">
        <v>2248</v>
      </c>
    </row>
    <row r="199" spans="1:4" ht="14.5" x14ac:dyDescent="0.35">
      <c r="A199" t="s">
        <v>818</v>
      </c>
      <c r="B199">
        <v>99163</v>
      </c>
      <c r="C199" s="62" t="s">
        <v>417</v>
      </c>
      <c r="D199" t="s">
        <v>2249</v>
      </c>
    </row>
    <row r="200" spans="1:4" ht="14.5" x14ac:dyDescent="0.35">
      <c r="A200" t="s">
        <v>820</v>
      </c>
      <c r="B200">
        <v>99164</v>
      </c>
      <c r="C200" s="62" t="s">
        <v>417</v>
      </c>
      <c r="D200" t="s">
        <v>2250</v>
      </c>
    </row>
    <row r="201" spans="1:4" ht="14.5" x14ac:dyDescent="0.35">
      <c r="A201" t="s">
        <v>822</v>
      </c>
      <c r="B201">
        <v>99704</v>
      </c>
      <c r="C201" s="62" t="s">
        <v>417</v>
      </c>
      <c r="D201" t="s">
        <v>2251</v>
      </c>
    </row>
    <row r="202" spans="1:4" ht="14.5" x14ac:dyDescent="0.35">
      <c r="A202" t="s">
        <v>824</v>
      </c>
      <c r="B202">
        <v>99705</v>
      </c>
      <c r="C202" s="62" t="s">
        <v>417</v>
      </c>
      <c r="D202" t="s">
        <v>2252</v>
      </c>
    </row>
    <row r="203" spans="1:4" ht="14.5" x14ac:dyDescent="0.35">
      <c r="A203" t="s">
        <v>826</v>
      </c>
      <c r="B203">
        <v>99166</v>
      </c>
      <c r="C203" s="62" t="s">
        <v>417</v>
      </c>
      <c r="D203" t="s">
        <v>2253</v>
      </c>
    </row>
    <row r="204" spans="1:4" ht="14.5" x14ac:dyDescent="0.35">
      <c r="A204" t="s">
        <v>828</v>
      </c>
      <c r="B204">
        <v>99167</v>
      </c>
      <c r="C204" s="62" t="s">
        <v>417</v>
      </c>
      <c r="D204" t="s">
        <v>2254</v>
      </c>
    </row>
    <row r="205" spans="1:4" ht="14.5" x14ac:dyDescent="0.35">
      <c r="A205" t="s">
        <v>830</v>
      </c>
      <c r="B205">
        <v>1000027</v>
      </c>
      <c r="C205" s="62" t="s">
        <v>417</v>
      </c>
      <c r="D205" t="s">
        <v>2255</v>
      </c>
    </row>
    <row r="206" spans="1:4" ht="14.5" x14ac:dyDescent="0.35">
      <c r="A206" t="s">
        <v>832</v>
      </c>
      <c r="B206">
        <v>99168</v>
      </c>
      <c r="C206" s="62" t="s">
        <v>417</v>
      </c>
      <c r="D206" t="s">
        <v>2256</v>
      </c>
    </row>
    <row r="207" spans="1:4" ht="14.5" x14ac:dyDescent="0.35">
      <c r="A207" t="s">
        <v>834</v>
      </c>
      <c r="B207">
        <v>99169</v>
      </c>
      <c r="C207" s="62" t="s">
        <v>417</v>
      </c>
      <c r="D207" t="s">
        <v>2257</v>
      </c>
    </row>
    <row r="208" spans="1:4" ht="14.5" x14ac:dyDescent="0.35">
      <c r="A208" t="s">
        <v>836</v>
      </c>
      <c r="B208">
        <v>99170</v>
      </c>
      <c r="C208" s="62" t="s">
        <v>417</v>
      </c>
      <c r="D208" t="s">
        <v>2258</v>
      </c>
    </row>
    <row r="209" spans="1:4" ht="14.5" x14ac:dyDescent="0.35">
      <c r="A209" t="s">
        <v>838</v>
      </c>
      <c r="B209">
        <v>99171</v>
      </c>
      <c r="C209" s="62" t="s">
        <v>417</v>
      </c>
      <c r="D209" t="s">
        <v>2259</v>
      </c>
    </row>
    <row r="210" spans="1:4" ht="14.5" x14ac:dyDescent="0.35">
      <c r="A210" t="s">
        <v>840</v>
      </c>
      <c r="B210">
        <v>1000147</v>
      </c>
      <c r="C210" s="62" t="s">
        <v>417</v>
      </c>
      <c r="D210" t="s">
        <v>2260</v>
      </c>
    </row>
    <row r="211" spans="1:4" ht="14.5" x14ac:dyDescent="0.35">
      <c r="A211" t="s">
        <v>842</v>
      </c>
      <c r="B211">
        <v>99172</v>
      </c>
      <c r="C211" s="62" t="s">
        <v>417</v>
      </c>
      <c r="D211" t="s">
        <v>2261</v>
      </c>
    </row>
    <row r="212" spans="1:4" ht="14.5" x14ac:dyDescent="0.35">
      <c r="A212" t="s">
        <v>844</v>
      </c>
      <c r="B212">
        <v>99173</v>
      </c>
      <c r="C212" s="62" t="s">
        <v>417</v>
      </c>
      <c r="D212" t="s">
        <v>2262</v>
      </c>
    </row>
    <row r="213" spans="1:4" ht="14.5" x14ac:dyDescent="0.35">
      <c r="A213" t="s">
        <v>846</v>
      </c>
      <c r="B213">
        <v>1000222</v>
      </c>
      <c r="C213" s="62" t="s">
        <v>417</v>
      </c>
      <c r="D213" t="s">
        <v>2263</v>
      </c>
    </row>
    <row r="214" spans="1:4" ht="14.5" x14ac:dyDescent="0.35">
      <c r="A214" t="s">
        <v>848</v>
      </c>
      <c r="B214">
        <v>99174</v>
      </c>
      <c r="C214" s="62" t="s">
        <v>417</v>
      </c>
      <c r="D214" t="s">
        <v>2264</v>
      </c>
    </row>
    <row r="215" spans="1:4" ht="14.5" x14ac:dyDescent="0.35">
      <c r="A215" t="s">
        <v>850</v>
      </c>
      <c r="B215">
        <v>99175</v>
      </c>
      <c r="C215" s="62" t="s">
        <v>417</v>
      </c>
      <c r="D215" t="s">
        <v>2265</v>
      </c>
    </row>
    <row r="216" spans="1:4" ht="14.5" x14ac:dyDescent="0.35">
      <c r="A216" t="s">
        <v>852</v>
      </c>
      <c r="B216">
        <v>1000029</v>
      </c>
      <c r="C216" s="62" t="s">
        <v>417</v>
      </c>
      <c r="D216" t="s">
        <v>2266</v>
      </c>
    </row>
    <row r="217" spans="1:4" ht="14.5" x14ac:dyDescent="0.35">
      <c r="A217" t="s">
        <v>854</v>
      </c>
      <c r="B217">
        <v>99176</v>
      </c>
      <c r="C217" s="62" t="s">
        <v>417</v>
      </c>
      <c r="D217" t="s">
        <v>2267</v>
      </c>
    </row>
    <row r="218" spans="1:4" ht="14.5" x14ac:dyDescent="0.35">
      <c r="A218" t="s">
        <v>856</v>
      </c>
      <c r="B218">
        <v>99177</v>
      </c>
      <c r="C218" s="62" t="s">
        <v>417</v>
      </c>
      <c r="D218" t="s">
        <v>2268</v>
      </c>
    </row>
    <row r="219" spans="1:4" ht="14.5" x14ac:dyDescent="0.35">
      <c r="A219" t="s">
        <v>858</v>
      </c>
      <c r="B219">
        <v>99708</v>
      </c>
      <c r="C219" s="62" t="s">
        <v>417</v>
      </c>
      <c r="D219" t="s">
        <v>2269</v>
      </c>
    </row>
    <row r="220" spans="1:4" ht="14.5" x14ac:dyDescent="0.35">
      <c r="A220" t="s">
        <v>860</v>
      </c>
      <c r="B220">
        <v>99709</v>
      </c>
      <c r="C220" s="62" t="s">
        <v>417</v>
      </c>
      <c r="D220" t="s">
        <v>2270</v>
      </c>
    </row>
    <row r="221" spans="1:4" ht="14.5" x14ac:dyDescent="0.35">
      <c r="A221" t="s">
        <v>862</v>
      </c>
      <c r="B221">
        <v>99179</v>
      </c>
      <c r="C221" s="62" t="s">
        <v>417</v>
      </c>
      <c r="D221" t="s">
        <v>2271</v>
      </c>
    </row>
    <row r="222" spans="1:4" ht="14.5" x14ac:dyDescent="0.35">
      <c r="A222" t="s">
        <v>864</v>
      </c>
      <c r="B222">
        <v>99180</v>
      </c>
      <c r="C222" s="62" t="s">
        <v>417</v>
      </c>
      <c r="D222" t="s">
        <v>2272</v>
      </c>
    </row>
    <row r="223" spans="1:4" ht="14.5" x14ac:dyDescent="0.35">
      <c r="A223" t="s">
        <v>866</v>
      </c>
      <c r="B223">
        <v>99710</v>
      </c>
      <c r="C223" s="62" t="s">
        <v>417</v>
      </c>
      <c r="D223" t="s">
        <v>2273</v>
      </c>
    </row>
    <row r="224" spans="1:4" ht="14.5" x14ac:dyDescent="0.35">
      <c r="A224" t="s">
        <v>868</v>
      </c>
      <c r="B224">
        <v>99711</v>
      </c>
      <c r="C224" s="62" t="s">
        <v>417</v>
      </c>
      <c r="D224" t="s">
        <v>2274</v>
      </c>
    </row>
    <row r="225" spans="1:4" ht="14.5" x14ac:dyDescent="0.35">
      <c r="A225" t="s">
        <v>870</v>
      </c>
      <c r="B225">
        <v>99712</v>
      </c>
      <c r="C225" s="62" t="s">
        <v>417</v>
      </c>
      <c r="D225" t="s">
        <v>2275</v>
      </c>
    </row>
    <row r="226" spans="1:4" ht="14.5" x14ac:dyDescent="0.35">
      <c r="A226" t="s">
        <v>872</v>
      </c>
      <c r="B226">
        <v>99713</v>
      </c>
      <c r="C226" s="62" t="s">
        <v>417</v>
      </c>
      <c r="D226" t="s">
        <v>2276</v>
      </c>
    </row>
    <row r="227" spans="1:4" ht="14.5" x14ac:dyDescent="0.35">
      <c r="A227" t="s">
        <v>874</v>
      </c>
      <c r="B227">
        <v>99183</v>
      </c>
      <c r="C227" s="62" t="s">
        <v>417</v>
      </c>
      <c r="D227" t="s">
        <v>2277</v>
      </c>
    </row>
    <row r="228" spans="1:4" ht="14.5" x14ac:dyDescent="0.35">
      <c r="A228" t="s">
        <v>876</v>
      </c>
      <c r="B228">
        <v>99184</v>
      </c>
      <c r="C228" s="62" t="s">
        <v>417</v>
      </c>
      <c r="D228" t="s">
        <v>2278</v>
      </c>
    </row>
    <row r="229" spans="1:4" ht="14.5" x14ac:dyDescent="0.35">
      <c r="A229" t="s">
        <v>878</v>
      </c>
      <c r="B229">
        <v>99185</v>
      </c>
      <c r="C229" s="62" t="s">
        <v>417</v>
      </c>
      <c r="D229" t="s">
        <v>2279</v>
      </c>
    </row>
    <row r="230" spans="1:4" ht="14.5" x14ac:dyDescent="0.35">
      <c r="A230" t="s">
        <v>880</v>
      </c>
      <c r="B230">
        <v>1000030</v>
      </c>
      <c r="C230" s="62" t="s">
        <v>417</v>
      </c>
      <c r="D230" t="s">
        <v>2280</v>
      </c>
    </row>
    <row r="231" spans="1:4" ht="14.5" x14ac:dyDescent="0.35">
      <c r="A231" t="s">
        <v>882</v>
      </c>
      <c r="B231">
        <v>1000031</v>
      </c>
      <c r="C231" s="62" t="s">
        <v>417</v>
      </c>
      <c r="D231" t="s">
        <v>2281</v>
      </c>
    </row>
    <row r="232" spans="1:4" ht="14.5" x14ac:dyDescent="0.35">
      <c r="A232" t="s">
        <v>884</v>
      </c>
      <c r="B232">
        <v>1000148</v>
      </c>
      <c r="C232" s="62" t="s">
        <v>417</v>
      </c>
      <c r="D232" t="s">
        <v>2282</v>
      </c>
    </row>
    <row r="233" spans="1:4" ht="14.5" x14ac:dyDescent="0.35">
      <c r="A233" t="s">
        <v>886</v>
      </c>
      <c r="B233">
        <v>99932</v>
      </c>
      <c r="C233" s="62" t="s">
        <v>417</v>
      </c>
      <c r="D233" t="s">
        <v>2283</v>
      </c>
    </row>
    <row r="234" spans="1:4" ht="14.5" x14ac:dyDescent="0.35">
      <c r="A234" t="s">
        <v>888</v>
      </c>
      <c r="B234">
        <v>99933</v>
      </c>
      <c r="C234" s="62" t="s">
        <v>417</v>
      </c>
      <c r="D234" t="s">
        <v>2284</v>
      </c>
    </row>
    <row r="235" spans="1:4" ht="14.5" x14ac:dyDescent="0.35">
      <c r="A235" t="s">
        <v>890</v>
      </c>
      <c r="B235">
        <v>99191</v>
      </c>
      <c r="C235" s="62" t="s">
        <v>417</v>
      </c>
      <c r="D235" t="s">
        <v>2285</v>
      </c>
    </row>
    <row r="236" spans="1:4" ht="14.5" x14ac:dyDescent="0.35">
      <c r="A236" t="s">
        <v>892</v>
      </c>
      <c r="B236">
        <v>99192</v>
      </c>
      <c r="C236" s="62" t="s">
        <v>417</v>
      </c>
      <c r="D236" t="s">
        <v>2286</v>
      </c>
    </row>
    <row r="237" spans="1:4" ht="14.5" x14ac:dyDescent="0.35">
      <c r="A237" t="s">
        <v>894</v>
      </c>
      <c r="B237">
        <v>99193</v>
      </c>
      <c r="C237" s="62" t="s">
        <v>417</v>
      </c>
      <c r="D237" t="s">
        <v>2287</v>
      </c>
    </row>
    <row r="238" spans="1:4" ht="14.5" x14ac:dyDescent="0.35">
      <c r="A238" t="s">
        <v>896</v>
      </c>
      <c r="B238">
        <v>1000032</v>
      </c>
      <c r="C238" s="62" t="s">
        <v>417</v>
      </c>
      <c r="D238" t="s">
        <v>2288</v>
      </c>
    </row>
    <row r="239" spans="1:4" ht="14.5" x14ac:dyDescent="0.35">
      <c r="A239" t="s">
        <v>898</v>
      </c>
      <c r="B239">
        <v>1000149</v>
      </c>
      <c r="C239" s="62" t="s">
        <v>417</v>
      </c>
      <c r="D239" t="s">
        <v>2289</v>
      </c>
    </row>
    <row r="240" spans="1:4" ht="14.5" x14ac:dyDescent="0.35">
      <c r="A240" t="s">
        <v>900</v>
      </c>
      <c r="B240">
        <v>1000150</v>
      </c>
      <c r="C240" s="62" t="s">
        <v>417</v>
      </c>
      <c r="D240" t="s">
        <v>2290</v>
      </c>
    </row>
    <row r="241" spans="1:4" ht="14.5" x14ac:dyDescent="0.35">
      <c r="A241" t="s">
        <v>902</v>
      </c>
      <c r="B241">
        <v>1000151</v>
      </c>
      <c r="C241" s="62" t="s">
        <v>417</v>
      </c>
      <c r="D241" t="s">
        <v>2291</v>
      </c>
    </row>
    <row r="242" spans="1:4" ht="14.5" x14ac:dyDescent="0.35">
      <c r="A242" t="s">
        <v>904</v>
      </c>
      <c r="B242">
        <v>1000152</v>
      </c>
      <c r="C242" s="62" t="s">
        <v>417</v>
      </c>
      <c r="D242" t="s">
        <v>2292</v>
      </c>
    </row>
    <row r="243" spans="1:4" ht="14.5" x14ac:dyDescent="0.35">
      <c r="A243" t="s">
        <v>906</v>
      </c>
      <c r="B243">
        <v>500522</v>
      </c>
      <c r="C243" s="62" t="s">
        <v>417</v>
      </c>
      <c r="D243" t="s">
        <v>2293</v>
      </c>
    </row>
    <row r="244" spans="1:4" ht="14.5" x14ac:dyDescent="0.35">
      <c r="A244" t="s">
        <v>908</v>
      </c>
      <c r="B244">
        <v>500523</v>
      </c>
      <c r="C244" s="62" t="s">
        <v>417</v>
      </c>
      <c r="D244" t="s">
        <v>2294</v>
      </c>
    </row>
    <row r="245" spans="1:4" ht="14.5" x14ac:dyDescent="0.35">
      <c r="A245" t="s">
        <v>910</v>
      </c>
      <c r="B245">
        <v>99722</v>
      </c>
      <c r="C245" s="62" t="s">
        <v>417</v>
      </c>
      <c r="D245" t="s">
        <v>2295</v>
      </c>
    </row>
    <row r="246" spans="1:4" ht="14.5" x14ac:dyDescent="0.35">
      <c r="A246" t="s">
        <v>912</v>
      </c>
      <c r="B246">
        <v>99723</v>
      </c>
      <c r="C246" s="62" t="s">
        <v>417</v>
      </c>
      <c r="D246" t="s">
        <v>2296</v>
      </c>
    </row>
    <row r="247" spans="1:4" ht="14.5" x14ac:dyDescent="0.35">
      <c r="A247" t="s">
        <v>914</v>
      </c>
      <c r="B247">
        <v>99195</v>
      </c>
      <c r="C247" s="62" t="s">
        <v>417</v>
      </c>
      <c r="D247" t="s">
        <v>2297</v>
      </c>
    </row>
    <row r="248" spans="1:4" ht="14.5" x14ac:dyDescent="0.35">
      <c r="A248" t="s">
        <v>916</v>
      </c>
      <c r="B248">
        <v>99196</v>
      </c>
      <c r="C248" s="62" t="s">
        <v>417</v>
      </c>
      <c r="D248" t="s">
        <v>2298</v>
      </c>
    </row>
    <row r="249" spans="1:4" ht="14.5" x14ac:dyDescent="0.35">
      <c r="A249" t="s">
        <v>918</v>
      </c>
      <c r="B249">
        <v>99197</v>
      </c>
      <c r="C249" s="62" t="s">
        <v>417</v>
      </c>
      <c r="D249" t="s">
        <v>2299</v>
      </c>
    </row>
    <row r="250" spans="1:4" ht="14.5" x14ac:dyDescent="0.35">
      <c r="A250" t="s">
        <v>920</v>
      </c>
      <c r="B250">
        <v>99198</v>
      </c>
      <c r="C250" s="62" t="s">
        <v>417</v>
      </c>
      <c r="D250" t="s">
        <v>2300</v>
      </c>
    </row>
    <row r="251" spans="1:4" ht="14.5" x14ac:dyDescent="0.35">
      <c r="A251" t="s">
        <v>922</v>
      </c>
      <c r="B251">
        <v>1000033</v>
      </c>
      <c r="C251" s="62" t="s">
        <v>417</v>
      </c>
      <c r="D251" t="s">
        <v>2301</v>
      </c>
    </row>
    <row r="252" spans="1:4" ht="14.5" x14ac:dyDescent="0.35">
      <c r="A252" t="s">
        <v>924</v>
      </c>
      <c r="B252">
        <v>1000034</v>
      </c>
      <c r="C252" s="62" t="s">
        <v>417</v>
      </c>
      <c r="D252" t="s">
        <v>2302</v>
      </c>
    </row>
    <row r="253" spans="1:4" ht="14.5" x14ac:dyDescent="0.35">
      <c r="A253" t="s">
        <v>926</v>
      </c>
      <c r="B253">
        <v>99199</v>
      </c>
      <c r="C253" s="62" t="s">
        <v>492</v>
      </c>
      <c r="D253" t="s">
        <v>2303</v>
      </c>
    </row>
    <row r="254" spans="1:4" ht="14.5" x14ac:dyDescent="0.35">
      <c r="A254" t="s">
        <v>928</v>
      </c>
      <c r="B254">
        <v>99200</v>
      </c>
      <c r="C254" s="62" t="s">
        <v>492</v>
      </c>
      <c r="D254" t="s">
        <v>2304</v>
      </c>
    </row>
    <row r="255" spans="1:4" ht="14.5" x14ac:dyDescent="0.35">
      <c r="A255" t="s">
        <v>930</v>
      </c>
      <c r="B255">
        <v>99726</v>
      </c>
      <c r="C255" s="62" t="s">
        <v>492</v>
      </c>
      <c r="D255" t="s">
        <v>2305</v>
      </c>
    </row>
    <row r="256" spans="1:4" ht="14.5" x14ac:dyDescent="0.35">
      <c r="A256" t="s">
        <v>932</v>
      </c>
      <c r="B256">
        <v>99727</v>
      </c>
      <c r="C256" s="62" t="s">
        <v>492</v>
      </c>
      <c r="D256" t="s">
        <v>2306</v>
      </c>
    </row>
    <row r="257" spans="1:4" ht="14.5" x14ac:dyDescent="0.35">
      <c r="A257" t="s">
        <v>934</v>
      </c>
      <c r="B257">
        <v>99203</v>
      </c>
      <c r="C257" s="62" t="s">
        <v>492</v>
      </c>
      <c r="D257" t="s">
        <v>2307</v>
      </c>
    </row>
    <row r="258" spans="1:4" ht="14.5" x14ac:dyDescent="0.35">
      <c r="A258" t="s">
        <v>936</v>
      </c>
      <c r="B258">
        <v>99204</v>
      </c>
      <c r="C258" s="62" t="s">
        <v>492</v>
      </c>
      <c r="D258" t="s">
        <v>2308</v>
      </c>
    </row>
    <row r="259" spans="1:4" ht="14.5" x14ac:dyDescent="0.35">
      <c r="A259" t="s">
        <v>938</v>
      </c>
      <c r="B259">
        <v>99934</v>
      </c>
      <c r="C259" s="62" t="s">
        <v>492</v>
      </c>
      <c r="D259" t="s">
        <v>2309</v>
      </c>
    </row>
    <row r="260" spans="1:4" ht="14.5" x14ac:dyDescent="0.35">
      <c r="A260" t="s">
        <v>940</v>
      </c>
      <c r="B260">
        <v>99205</v>
      </c>
      <c r="C260" s="62" t="s">
        <v>492</v>
      </c>
      <c r="D260" t="s">
        <v>2310</v>
      </c>
    </row>
    <row r="261" spans="1:4" ht="14.5" x14ac:dyDescent="0.35">
      <c r="A261" t="s">
        <v>942</v>
      </c>
      <c r="B261">
        <v>99206</v>
      </c>
      <c r="C261" s="62" t="s">
        <v>492</v>
      </c>
      <c r="D261" t="s">
        <v>2311</v>
      </c>
    </row>
    <row r="262" spans="1:4" ht="14.5" x14ac:dyDescent="0.35">
      <c r="A262" t="s">
        <v>944</v>
      </c>
      <c r="B262">
        <v>99728</v>
      </c>
      <c r="C262" s="62" t="s">
        <v>492</v>
      </c>
      <c r="D262" t="s">
        <v>2312</v>
      </c>
    </row>
    <row r="263" spans="1:4" ht="14.5" x14ac:dyDescent="0.35">
      <c r="A263" t="s">
        <v>946</v>
      </c>
      <c r="B263">
        <v>99729</v>
      </c>
      <c r="C263" s="62" t="s">
        <v>492</v>
      </c>
      <c r="D263" t="s">
        <v>2313</v>
      </c>
    </row>
    <row r="264" spans="1:4" ht="14.5" x14ac:dyDescent="0.35">
      <c r="A264" t="s">
        <v>948</v>
      </c>
      <c r="B264">
        <v>1000035</v>
      </c>
      <c r="C264" s="62" t="s">
        <v>492</v>
      </c>
      <c r="D264" t="s">
        <v>2314</v>
      </c>
    </row>
    <row r="265" spans="1:4" ht="14.5" x14ac:dyDescent="0.35">
      <c r="A265" t="s">
        <v>950</v>
      </c>
      <c r="B265">
        <v>99208</v>
      </c>
      <c r="C265" s="62" t="s">
        <v>492</v>
      </c>
      <c r="D265" t="s">
        <v>2315</v>
      </c>
    </row>
    <row r="266" spans="1:4" ht="14.5" x14ac:dyDescent="0.35">
      <c r="A266" t="s">
        <v>952</v>
      </c>
      <c r="B266">
        <v>99209</v>
      </c>
      <c r="C266" s="62" t="s">
        <v>492</v>
      </c>
      <c r="D266" t="s">
        <v>2316</v>
      </c>
    </row>
    <row r="267" spans="1:4" ht="14.5" x14ac:dyDescent="0.35">
      <c r="A267" t="s">
        <v>954</v>
      </c>
      <c r="B267">
        <v>99210</v>
      </c>
      <c r="C267" s="62" t="s">
        <v>492</v>
      </c>
      <c r="D267" t="s">
        <v>2317</v>
      </c>
    </row>
    <row r="268" spans="1:4" ht="14.5" x14ac:dyDescent="0.35">
      <c r="A268" t="s">
        <v>956</v>
      </c>
      <c r="B268">
        <v>99211</v>
      </c>
      <c r="C268" s="62" t="s">
        <v>492</v>
      </c>
      <c r="D268" t="s">
        <v>2318</v>
      </c>
    </row>
    <row r="269" spans="1:4" ht="14.5" x14ac:dyDescent="0.35">
      <c r="A269" t="s">
        <v>958</v>
      </c>
      <c r="B269">
        <v>99212</v>
      </c>
      <c r="C269" s="62" t="s">
        <v>492</v>
      </c>
      <c r="D269" t="s">
        <v>2319</v>
      </c>
    </row>
    <row r="270" spans="1:4" ht="14.5" x14ac:dyDescent="0.35">
      <c r="A270" t="s">
        <v>960</v>
      </c>
      <c r="B270">
        <v>99213</v>
      </c>
      <c r="C270" s="62" t="s">
        <v>492</v>
      </c>
      <c r="D270" t="s">
        <v>2320</v>
      </c>
    </row>
    <row r="271" spans="1:4" ht="14.5" x14ac:dyDescent="0.35">
      <c r="A271" t="s">
        <v>962</v>
      </c>
      <c r="B271">
        <v>99935</v>
      </c>
      <c r="C271" s="62" t="s">
        <v>492</v>
      </c>
      <c r="D271" t="s">
        <v>2321</v>
      </c>
    </row>
    <row r="272" spans="1:4" ht="14.5" x14ac:dyDescent="0.35">
      <c r="A272" t="s">
        <v>964</v>
      </c>
      <c r="B272">
        <v>99215</v>
      </c>
      <c r="C272" s="62" t="s">
        <v>492</v>
      </c>
      <c r="D272" t="s">
        <v>2322</v>
      </c>
    </row>
    <row r="273" spans="1:4" ht="14.5" x14ac:dyDescent="0.35">
      <c r="A273" t="s">
        <v>966</v>
      </c>
      <c r="B273">
        <v>99216</v>
      </c>
      <c r="C273" s="62" t="s">
        <v>492</v>
      </c>
      <c r="D273" t="s">
        <v>2323</v>
      </c>
    </row>
    <row r="274" spans="1:4" ht="14.5" x14ac:dyDescent="0.35">
      <c r="A274" t="s">
        <v>968</v>
      </c>
      <c r="B274">
        <v>99221</v>
      </c>
      <c r="C274" s="62" t="s">
        <v>492</v>
      </c>
      <c r="D274" t="s">
        <v>2324</v>
      </c>
    </row>
    <row r="275" spans="1:4" ht="14.5" x14ac:dyDescent="0.35">
      <c r="A275" t="s">
        <v>970</v>
      </c>
      <c r="B275">
        <v>99222</v>
      </c>
      <c r="C275" s="62" t="s">
        <v>492</v>
      </c>
      <c r="D275" t="s">
        <v>2325</v>
      </c>
    </row>
    <row r="276" spans="1:4" ht="14.5" x14ac:dyDescent="0.35">
      <c r="A276" t="s">
        <v>972</v>
      </c>
      <c r="B276">
        <v>99223</v>
      </c>
      <c r="C276" s="62" t="s">
        <v>492</v>
      </c>
      <c r="D276" t="s">
        <v>2326</v>
      </c>
    </row>
    <row r="277" spans="1:4" ht="14.5" x14ac:dyDescent="0.35">
      <c r="A277" t="s">
        <v>974</v>
      </c>
      <c r="B277">
        <v>99224</v>
      </c>
      <c r="C277" s="62" t="s">
        <v>492</v>
      </c>
      <c r="D277" t="s">
        <v>2327</v>
      </c>
    </row>
    <row r="278" spans="1:4" ht="14.5" x14ac:dyDescent="0.35">
      <c r="A278" t="s">
        <v>976</v>
      </c>
      <c r="B278">
        <v>99937</v>
      </c>
      <c r="C278" s="62" t="s">
        <v>492</v>
      </c>
      <c r="D278" t="s">
        <v>2328</v>
      </c>
    </row>
    <row r="279" spans="1:4" ht="14.5" x14ac:dyDescent="0.35">
      <c r="A279" t="s">
        <v>978</v>
      </c>
      <c r="B279">
        <v>99938</v>
      </c>
      <c r="C279" s="62" t="s">
        <v>492</v>
      </c>
      <c r="D279" t="s">
        <v>2329</v>
      </c>
    </row>
    <row r="280" spans="1:4" ht="14.5" x14ac:dyDescent="0.35">
      <c r="A280" t="s">
        <v>980</v>
      </c>
      <c r="B280">
        <v>99226</v>
      </c>
      <c r="C280" s="62" t="s">
        <v>492</v>
      </c>
      <c r="D280" t="s">
        <v>2330</v>
      </c>
    </row>
    <row r="281" spans="1:4" ht="14.5" x14ac:dyDescent="0.35">
      <c r="A281" t="s">
        <v>982</v>
      </c>
      <c r="B281">
        <v>99227</v>
      </c>
      <c r="C281" s="62" t="s">
        <v>492</v>
      </c>
      <c r="D281" t="s">
        <v>2331</v>
      </c>
    </row>
    <row r="282" spans="1:4" ht="14.5" x14ac:dyDescent="0.35">
      <c r="A282" t="s">
        <v>984</v>
      </c>
      <c r="B282">
        <v>99732</v>
      </c>
      <c r="C282" s="62" t="s">
        <v>492</v>
      </c>
      <c r="D282" t="s">
        <v>2332</v>
      </c>
    </row>
    <row r="283" spans="1:4" ht="14.5" x14ac:dyDescent="0.35">
      <c r="A283" t="s">
        <v>986</v>
      </c>
      <c r="B283">
        <v>99733</v>
      </c>
      <c r="C283" s="62" t="s">
        <v>492</v>
      </c>
      <c r="D283" t="s">
        <v>2333</v>
      </c>
    </row>
    <row r="284" spans="1:4" ht="14.5" x14ac:dyDescent="0.35">
      <c r="A284" t="s">
        <v>988</v>
      </c>
      <c r="B284">
        <v>99229</v>
      </c>
      <c r="C284" s="62" t="s">
        <v>417</v>
      </c>
      <c r="D284" t="s">
        <v>2334</v>
      </c>
    </row>
    <row r="285" spans="1:4" ht="14.5" x14ac:dyDescent="0.35">
      <c r="A285" t="s">
        <v>991</v>
      </c>
      <c r="B285">
        <v>99230</v>
      </c>
      <c r="C285" s="62" t="s">
        <v>417</v>
      </c>
      <c r="D285" t="s">
        <v>2335</v>
      </c>
    </row>
    <row r="286" spans="1:4" ht="14.5" x14ac:dyDescent="0.35">
      <c r="A286" t="s">
        <v>993</v>
      </c>
      <c r="B286">
        <v>1000038</v>
      </c>
      <c r="C286" s="62" t="s">
        <v>417</v>
      </c>
      <c r="D286" t="s">
        <v>2336</v>
      </c>
    </row>
    <row r="287" spans="1:4" ht="14.5" x14ac:dyDescent="0.35">
      <c r="A287" t="s">
        <v>995</v>
      </c>
      <c r="B287">
        <v>99231</v>
      </c>
      <c r="C287" s="62" t="s">
        <v>417</v>
      </c>
      <c r="D287" t="s">
        <v>2337</v>
      </c>
    </row>
    <row r="288" spans="1:4" ht="14.5" x14ac:dyDescent="0.35">
      <c r="A288" t="s">
        <v>997</v>
      </c>
      <c r="B288">
        <v>99232</v>
      </c>
      <c r="C288" s="62" t="s">
        <v>417</v>
      </c>
      <c r="D288" t="s">
        <v>2338</v>
      </c>
    </row>
    <row r="289" spans="1:6" ht="14.5" x14ac:dyDescent="0.35">
      <c r="A289" t="s">
        <v>999</v>
      </c>
      <c r="B289">
        <v>1000039</v>
      </c>
      <c r="C289" s="62" t="s">
        <v>417</v>
      </c>
      <c r="D289" t="s">
        <v>2339</v>
      </c>
    </row>
    <row r="290" spans="1:6" ht="14.5" x14ac:dyDescent="0.35">
      <c r="A290" t="s">
        <v>1001</v>
      </c>
      <c r="B290">
        <v>99233</v>
      </c>
      <c r="C290" s="62" t="s">
        <v>417</v>
      </c>
      <c r="D290" t="s">
        <v>2340</v>
      </c>
    </row>
    <row r="291" spans="1:6" ht="14.5" x14ac:dyDescent="0.35">
      <c r="A291" t="s">
        <v>1003</v>
      </c>
      <c r="B291">
        <v>99234</v>
      </c>
      <c r="C291" s="62" t="s">
        <v>417</v>
      </c>
      <c r="D291" t="s">
        <v>2341</v>
      </c>
    </row>
    <row r="292" spans="1:6" ht="14.5" x14ac:dyDescent="0.35">
      <c r="A292" t="s">
        <v>1005</v>
      </c>
      <c r="B292">
        <v>99235</v>
      </c>
      <c r="C292" s="62" t="s">
        <v>417</v>
      </c>
      <c r="D292" t="s">
        <v>2342</v>
      </c>
    </row>
    <row r="293" spans="1:6" ht="14.5" x14ac:dyDescent="0.35">
      <c r="A293" t="s">
        <v>1007</v>
      </c>
      <c r="B293">
        <v>99236</v>
      </c>
      <c r="C293" s="62" t="s">
        <v>417</v>
      </c>
      <c r="D293" t="s">
        <v>2343</v>
      </c>
    </row>
    <row r="294" spans="1:6" ht="14.5" x14ac:dyDescent="0.35">
      <c r="A294" t="s">
        <v>1009</v>
      </c>
      <c r="B294">
        <v>99237</v>
      </c>
      <c r="C294" s="62" t="s">
        <v>417</v>
      </c>
      <c r="D294" t="s">
        <v>2344</v>
      </c>
    </row>
    <row r="295" spans="1:6" ht="14.5" x14ac:dyDescent="0.35">
      <c r="A295" t="s">
        <v>1011</v>
      </c>
      <c r="B295">
        <v>99238</v>
      </c>
      <c r="C295" s="62" t="s">
        <v>417</v>
      </c>
      <c r="D295" t="s">
        <v>2345</v>
      </c>
    </row>
    <row r="296" spans="1:6" ht="14.5" x14ac:dyDescent="0.35">
      <c r="A296" t="s">
        <v>1013</v>
      </c>
      <c r="B296">
        <v>99239</v>
      </c>
      <c r="C296" s="62" t="s">
        <v>417</v>
      </c>
      <c r="D296" t="s">
        <v>2346</v>
      </c>
      <c r="E296" s="72"/>
      <c r="F296" s="72"/>
    </row>
    <row r="297" spans="1:6" ht="14.5" x14ac:dyDescent="0.35">
      <c r="A297" t="s">
        <v>1015</v>
      </c>
      <c r="B297">
        <v>99240</v>
      </c>
      <c r="C297" s="62" t="s">
        <v>417</v>
      </c>
      <c r="D297" t="s">
        <v>2347</v>
      </c>
      <c r="E297" s="72"/>
      <c r="F297" s="72"/>
    </row>
    <row r="298" spans="1:6" ht="14.5" x14ac:dyDescent="0.35">
      <c r="A298" t="s">
        <v>1017</v>
      </c>
      <c r="B298">
        <v>99241</v>
      </c>
      <c r="C298" s="62" t="s">
        <v>417</v>
      </c>
      <c r="D298" t="s">
        <v>1018</v>
      </c>
    </row>
    <row r="299" spans="1:6" ht="14.5" x14ac:dyDescent="0.35">
      <c r="A299" t="s">
        <v>1019</v>
      </c>
      <c r="B299">
        <v>99242</v>
      </c>
      <c r="C299" s="62" t="s">
        <v>417</v>
      </c>
      <c r="D299" t="s">
        <v>2348</v>
      </c>
    </row>
    <row r="300" spans="1:6" ht="14.5" x14ac:dyDescent="0.35">
      <c r="A300" t="s">
        <v>1021</v>
      </c>
      <c r="B300">
        <v>99243</v>
      </c>
      <c r="C300" s="62" t="s">
        <v>417</v>
      </c>
      <c r="D300" t="s">
        <v>2349</v>
      </c>
    </row>
    <row r="301" spans="1:6" ht="14.5" x14ac:dyDescent="0.35">
      <c r="A301" t="s">
        <v>1023</v>
      </c>
      <c r="B301">
        <v>99735</v>
      </c>
      <c r="C301" s="62" t="s">
        <v>417</v>
      </c>
      <c r="D301" t="s">
        <v>2350</v>
      </c>
    </row>
    <row r="302" spans="1:6" ht="14.5" x14ac:dyDescent="0.35">
      <c r="A302" t="s">
        <v>1025</v>
      </c>
      <c r="B302">
        <v>99736</v>
      </c>
      <c r="C302" s="62" t="s">
        <v>417</v>
      </c>
      <c r="D302" t="s">
        <v>2351</v>
      </c>
    </row>
    <row r="303" spans="1:6" ht="14.5" x14ac:dyDescent="0.35">
      <c r="A303" t="s">
        <v>1027</v>
      </c>
      <c r="B303">
        <v>1000040</v>
      </c>
      <c r="C303" s="62" t="s">
        <v>417</v>
      </c>
      <c r="D303" t="s">
        <v>2352</v>
      </c>
    </row>
    <row r="304" spans="1:6" ht="14.5" x14ac:dyDescent="0.35">
      <c r="A304" t="s">
        <v>1029</v>
      </c>
      <c r="B304">
        <v>1000041</v>
      </c>
      <c r="C304" s="62" t="s">
        <v>417</v>
      </c>
      <c r="D304" t="s">
        <v>2353</v>
      </c>
    </row>
    <row r="305" spans="1:4" ht="14.5" x14ac:dyDescent="0.35">
      <c r="A305" t="s">
        <v>1031</v>
      </c>
      <c r="B305">
        <v>99250</v>
      </c>
      <c r="C305" s="62" t="s">
        <v>417</v>
      </c>
      <c r="D305" t="s">
        <v>2354</v>
      </c>
    </row>
    <row r="306" spans="1:4" ht="14.5" x14ac:dyDescent="0.35">
      <c r="A306" t="s">
        <v>1033</v>
      </c>
      <c r="B306">
        <v>99251</v>
      </c>
      <c r="C306" s="62" t="s">
        <v>417</v>
      </c>
      <c r="D306" t="s">
        <v>2355</v>
      </c>
    </row>
    <row r="307" spans="1:4" ht="14.5" x14ac:dyDescent="0.35">
      <c r="A307" t="s">
        <v>1035</v>
      </c>
      <c r="B307">
        <v>99738</v>
      </c>
      <c r="C307" s="62" t="s">
        <v>417</v>
      </c>
      <c r="D307" t="s">
        <v>2356</v>
      </c>
    </row>
    <row r="308" spans="1:4" ht="14.5" x14ac:dyDescent="0.35">
      <c r="A308" t="s">
        <v>1037</v>
      </c>
      <c r="B308">
        <v>500524</v>
      </c>
      <c r="C308" s="62" t="s">
        <v>417</v>
      </c>
      <c r="D308" t="s">
        <v>2357</v>
      </c>
    </row>
    <row r="309" spans="1:4" ht="14.5" x14ac:dyDescent="0.35">
      <c r="A309" t="s">
        <v>1039</v>
      </c>
      <c r="B309">
        <v>99260</v>
      </c>
      <c r="C309" s="62" t="s">
        <v>417</v>
      </c>
      <c r="D309" t="s">
        <v>2358</v>
      </c>
    </row>
    <row r="310" spans="1:4" ht="14.5" x14ac:dyDescent="0.35">
      <c r="A310" t="s">
        <v>1041</v>
      </c>
      <c r="B310">
        <v>99261</v>
      </c>
      <c r="C310" s="62" t="s">
        <v>417</v>
      </c>
      <c r="D310" t="s">
        <v>2359</v>
      </c>
    </row>
    <row r="311" spans="1:4" ht="14.5" x14ac:dyDescent="0.35">
      <c r="A311" t="s">
        <v>1043</v>
      </c>
      <c r="B311">
        <v>99739</v>
      </c>
      <c r="C311" s="62" t="s">
        <v>417</v>
      </c>
      <c r="D311" t="s">
        <v>2360</v>
      </c>
    </row>
    <row r="312" spans="1:4" ht="14.5" x14ac:dyDescent="0.35">
      <c r="A312" t="s">
        <v>1045</v>
      </c>
      <c r="B312">
        <v>99740</v>
      </c>
      <c r="C312" s="62" t="s">
        <v>417</v>
      </c>
      <c r="D312" t="s">
        <v>2361</v>
      </c>
    </row>
    <row r="313" spans="1:4" ht="14.5" x14ac:dyDescent="0.35">
      <c r="A313" t="s">
        <v>1047</v>
      </c>
      <c r="B313">
        <v>99741</v>
      </c>
      <c r="C313" s="62" t="s">
        <v>417</v>
      </c>
      <c r="D313" t="s">
        <v>2362</v>
      </c>
    </row>
    <row r="314" spans="1:4" ht="14.5" x14ac:dyDescent="0.35">
      <c r="A314" t="s">
        <v>1049</v>
      </c>
      <c r="B314">
        <v>99742</v>
      </c>
      <c r="C314" s="62" t="s">
        <v>417</v>
      </c>
      <c r="D314" t="s">
        <v>2363</v>
      </c>
    </row>
    <row r="315" spans="1:4" ht="14.5" x14ac:dyDescent="0.35">
      <c r="A315" t="s">
        <v>1051</v>
      </c>
      <c r="B315">
        <v>99743</v>
      </c>
      <c r="C315" s="62" t="s">
        <v>417</v>
      </c>
      <c r="D315" t="s">
        <v>2364</v>
      </c>
    </row>
    <row r="316" spans="1:4" ht="14.5" x14ac:dyDescent="0.35">
      <c r="A316" t="s">
        <v>1053</v>
      </c>
      <c r="B316">
        <v>99263</v>
      </c>
      <c r="C316" s="62" t="s">
        <v>492</v>
      </c>
      <c r="D316" t="s">
        <v>2365</v>
      </c>
    </row>
    <row r="317" spans="1:4" ht="14.5" x14ac:dyDescent="0.35">
      <c r="A317" t="s">
        <v>1055</v>
      </c>
      <c r="B317">
        <v>99264</v>
      </c>
      <c r="C317" s="62" t="s">
        <v>492</v>
      </c>
      <c r="D317" t="s">
        <v>2366</v>
      </c>
    </row>
    <row r="318" spans="1:4" ht="14.5" x14ac:dyDescent="0.35">
      <c r="A318" t="s">
        <v>1057</v>
      </c>
      <c r="B318">
        <v>99265</v>
      </c>
      <c r="C318" s="62" t="s">
        <v>492</v>
      </c>
      <c r="D318" t="s">
        <v>2367</v>
      </c>
    </row>
    <row r="319" spans="1:4" ht="14.5" x14ac:dyDescent="0.35">
      <c r="A319" t="s">
        <v>1059</v>
      </c>
      <c r="B319">
        <v>99266</v>
      </c>
      <c r="C319" s="62" t="s">
        <v>492</v>
      </c>
      <c r="D319" t="s">
        <v>2368</v>
      </c>
    </row>
    <row r="320" spans="1:4" ht="14.5" x14ac:dyDescent="0.35">
      <c r="A320" t="s">
        <v>1061</v>
      </c>
      <c r="B320">
        <v>1000234</v>
      </c>
      <c r="C320" s="62" t="s">
        <v>492</v>
      </c>
      <c r="D320" t="s">
        <v>2369</v>
      </c>
    </row>
    <row r="321" spans="1:4" ht="14.5" x14ac:dyDescent="0.35">
      <c r="A321" t="s">
        <v>1063</v>
      </c>
      <c r="B321">
        <v>99270</v>
      </c>
      <c r="C321" s="62" t="s">
        <v>492</v>
      </c>
      <c r="D321" t="s">
        <v>2370</v>
      </c>
    </row>
    <row r="322" spans="1:4" ht="14.5" x14ac:dyDescent="0.35">
      <c r="A322" t="s">
        <v>1065</v>
      </c>
      <c r="B322">
        <v>99271</v>
      </c>
      <c r="C322" s="62" t="s">
        <v>492</v>
      </c>
      <c r="D322" t="s">
        <v>2371</v>
      </c>
    </row>
    <row r="323" spans="1:4" ht="14.5" x14ac:dyDescent="0.35">
      <c r="A323" t="s">
        <v>1067</v>
      </c>
      <c r="B323">
        <v>99940</v>
      </c>
      <c r="C323" s="62" t="s">
        <v>492</v>
      </c>
      <c r="D323" t="s">
        <v>2372</v>
      </c>
    </row>
    <row r="324" spans="1:4" ht="14.5" x14ac:dyDescent="0.35">
      <c r="A324" t="s">
        <v>1069</v>
      </c>
      <c r="B324">
        <v>99941</v>
      </c>
      <c r="C324" s="62" t="s">
        <v>492</v>
      </c>
      <c r="D324" t="s">
        <v>2373</v>
      </c>
    </row>
    <row r="325" spans="1:4" ht="14.5" x14ac:dyDescent="0.35">
      <c r="A325" t="s">
        <v>1071</v>
      </c>
      <c r="B325">
        <v>99274</v>
      </c>
      <c r="C325" s="62" t="s">
        <v>492</v>
      </c>
      <c r="D325" t="s">
        <v>2374</v>
      </c>
    </row>
    <row r="326" spans="1:4" ht="14.5" x14ac:dyDescent="0.35">
      <c r="A326" t="s">
        <v>1073</v>
      </c>
      <c r="B326">
        <v>99275</v>
      </c>
      <c r="C326" s="62" t="s">
        <v>492</v>
      </c>
      <c r="D326" t="s">
        <v>2375</v>
      </c>
    </row>
    <row r="327" spans="1:4" ht="14.5" x14ac:dyDescent="0.35">
      <c r="A327" t="s">
        <v>1075</v>
      </c>
      <c r="B327">
        <v>99279</v>
      </c>
      <c r="C327" s="62" t="s">
        <v>492</v>
      </c>
      <c r="D327" t="s">
        <v>2376</v>
      </c>
    </row>
    <row r="328" spans="1:4" ht="14.5" x14ac:dyDescent="0.35">
      <c r="A328" t="s">
        <v>1077</v>
      </c>
      <c r="B328">
        <v>99280</v>
      </c>
      <c r="C328" s="62" t="s">
        <v>492</v>
      </c>
      <c r="D328" t="s">
        <v>2377</v>
      </c>
    </row>
    <row r="329" spans="1:4" ht="14.5" x14ac:dyDescent="0.35">
      <c r="A329" t="s">
        <v>1079</v>
      </c>
      <c r="B329">
        <v>99942</v>
      </c>
      <c r="C329" s="62" t="s">
        <v>492</v>
      </c>
      <c r="D329" t="s">
        <v>2378</v>
      </c>
    </row>
    <row r="330" spans="1:4" ht="14.5" x14ac:dyDescent="0.35">
      <c r="A330" t="s">
        <v>1081</v>
      </c>
      <c r="B330">
        <v>99281</v>
      </c>
      <c r="C330" s="62" t="s">
        <v>417</v>
      </c>
      <c r="D330" t="s">
        <v>2379</v>
      </c>
    </row>
    <row r="331" spans="1:4" ht="14.5" x14ac:dyDescent="0.35">
      <c r="A331" t="s">
        <v>1084</v>
      </c>
      <c r="B331">
        <v>99282</v>
      </c>
      <c r="C331" s="62" t="s">
        <v>417</v>
      </c>
      <c r="D331" t="s">
        <v>2380</v>
      </c>
    </row>
    <row r="332" spans="1:4" ht="14.5" x14ac:dyDescent="0.35">
      <c r="A332" t="s">
        <v>1086</v>
      </c>
      <c r="B332">
        <v>1000042</v>
      </c>
      <c r="C332" s="62" t="s">
        <v>417</v>
      </c>
      <c r="D332" t="s">
        <v>2381</v>
      </c>
    </row>
    <row r="333" spans="1:4" ht="14.5" x14ac:dyDescent="0.35">
      <c r="A333" t="s">
        <v>1088</v>
      </c>
      <c r="B333">
        <v>99283</v>
      </c>
      <c r="C333" s="62" t="s">
        <v>417</v>
      </c>
      <c r="D333" t="s">
        <v>2382</v>
      </c>
    </row>
    <row r="334" spans="1:4" ht="14.5" x14ac:dyDescent="0.35">
      <c r="A334" t="s">
        <v>1090</v>
      </c>
      <c r="B334">
        <v>99284</v>
      </c>
      <c r="C334" s="62" t="s">
        <v>417</v>
      </c>
      <c r="D334" t="s">
        <v>2383</v>
      </c>
    </row>
    <row r="335" spans="1:4" ht="14.5" x14ac:dyDescent="0.35">
      <c r="A335" t="s">
        <v>1092</v>
      </c>
      <c r="B335">
        <v>1000154</v>
      </c>
      <c r="C335" s="62" t="s">
        <v>417</v>
      </c>
      <c r="D335" t="s">
        <v>2384</v>
      </c>
    </row>
    <row r="336" spans="1:4" ht="14.5" x14ac:dyDescent="0.35">
      <c r="A336" t="s">
        <v>1094</v>
      </c>
      <c r="B336">
        <v>99286</v>
      </c>
      <c r="C336" s="62" t="s">
        <v>417</v>
      </c>
      <c r="D336" t="s">
        <v>2385</v>
      </c>
    </row>
    <row r="337" spans="1:4" ht="14.5" x14ac:dyDescent="0.35">
      <c r="A337" t="s">
        <v>1096</v>
      </c>
      <c r="B337">
        <v>99287</v>
      </c>
      <c r="C337" s="62" t="s">
        <v>417</v>
      </c>
      <c r="D337" t="s">
        <v>2386</v>
      </c>
    </row>
    <row r="338" spans="1:4" ht="14.5" x14ac:dyDescent="0.35">
      <c r="A338" t="s">
        <v>1098</v>
      </c>
      <c r="B338">
        <v>1000155</v>
      </c>
      <c r="C338" s="62" t="s">
        <v>417</v>
      </c>
      <c r="D338" t="s">
        <v>2387</v>
      </c>
    </row>
    <row r="339" spans="1:4" ht="14.5" x14ac:dyDescent="0.35">
      <c r="A339" t="s">
        <v>1100</v>
      </c>
      <c r="B339">
        <v>99748</v>
      </c>
      <c r="C339" s="62" t="s">
        <v>417</v>
      </c>
      <c r="D339" t="s">
        <v>2388</v>
      </c>
    </row>
    <row r="340" spans="1:4" ht="14.5" x14ac:dyDescent="0.35">
      <c r="A340" t="s">
        <v>1102</v>
      </c>
      <c r="B340">
        <v>99749</v>
      </c>
      <c r="C340" s="62" t="s">
        <v>417</v>
      </c>
      <c r="D340" t="s">
        <v>2389</v>
      </c>
    </row>
    <row r="341" spans="1:4" ht="14.5" x14ac:dyDescent="0.35">
      <c r="A341" t="s">
        <v>1104</v>
      </c>
      <c r="B341">
        <v>1000043</v>
      </c>
      <c r="C341" s="62" t="s">
        <v>417</v>
      </c>
      <c r="D341" t="s">
        <v>2390</v>
      </c>
    </row>
    <row r="342" spans="1:4" ht="14.5" x14ac:dyDescent="0.35">
      <c r="A342" t="s">
        <v>1106</v>
      </c>
      <c r="B342">
        <v>99289</v>
      </c>
      <c r="C342" s="62" t="s">
        <v>417</v>
      </c>
      <c r="D342" t="s">
        <v>2391</v>
      </c>
    </row>
    <row r="343" spans="1:4" ht="14.5" x14ac:dyDescent="0.35">
      <c r="A343" t="s">
        <v>1108</v>
      </c>
      <c r="B343">
        <v>99290</v>
      </c>
      <c r="C343" s="62" t="s">
        <v>417</v>
      </c>
      <c r="D343" t="s">
        <v>2392</v>
      </c>
    </row>
    <row r="344" spans="1:4" ht="14.5" x14ac:dyDescent="0.35">
      <c r="A344" t="s">
        <v>1110</v>
      </c>
      <c r="B344">
        <v>1000044</v>
      </c>
      <c r="C344" s="62" t="s">
        <v>417</v>
      </c>
      <c r="D344" t="s">
        <v>2393</v>
      </c>
    </row>
    <row r="345" spans="1:4" ht="14.5" x14ac:dyDescent="0.35">
      <c r="A345" t="s">
        <v>1112</v>
      </c>
      <c r="B345">
        <v>99291</v>
      </c>
      <c r="C345" s="62" t="s">
        <v>417</v>
      </c>
      <c r="D345" t="s">
        <v>2394</v>
      </c>
    </row>
    <row r="346" spans="1:4" ht="14.5" x14ac:dyDescent="0.35">
      <c r="A346" t="s">
        <v>1114</v>
      </c>
      <c r="B346">
        <v>99292</v>
      </c>
      <c r="C346" s="62" t="s">
        <v>417</v>
      </c>
      <c r="D346" t="s">
        <v>2395</v>
      </c>
    </row>
    <row r="347" spans="1:4" ht="14.5" x14ac:dyDescent="0.35">
      <c r="A347" t="s">
        <v>1116</v>
      </c>
      <c r="B347">
        <v>1000156</v>
      </c>
      <c r="C347" s="62" t="s">
        <v>417</v>
      </c>
      <c r="D347" t="s">
        <v>2396</v>
      </c>
    </row>
    <row r="348" spans="1:4" ht="14.5" x14ac:dyDescent="0.35">
      <c r="A348" t="s">
        <v>1118</v>
      </c>
      <c r="B348">
        <v>99299</v>
      </c>
      <c r="C348" s="62" t="s">
        <v>492</v>
      </c>
      <c r="D348" t="s">
        <v>2397</v>
      </c>
    </row>
    <row r="349" spans="1:4" ht="14.5" x14ac:dyDescent="0.35">
      <c r="A349" t="s">
        <v>1120</v>
      </c>
      <c r="B349">
        <v>99300</v>
      </c>
      <c r="C349" s="62" t="s">
        <v>492</v>
      </c>
      <c r="D349" t="s">
        <v>2398</v>
      </c>
    </row>
    <row r="350" spans="1:4" ht="14.5" x14ac:dyDescent="0.35">
      <c r="A350" t="s">
        <v>1122</v>
      </c>
      <c r="B350">
        <v>99301</v>
      </c>
      <c r="C350" s="62" t="s">
        <v>492</v>
      </c>
      <c r="D350" t="s">
        <v>2399</v>
      </c>
    </row>
    <row r="351" spans="1:4" ht="14.5" x14ac:dyDescent="0.35">
      <c r="A351" t="s">
        <v>1124</v>
      </c>
      <c r="B351">
        <v>99302</v>
      </c>
      <c r="C351" s="62" t="s">
        <v>492</v>
      </c>
      <c r="D351" t="s">
        <v>2400</v>
      </c>
    </row>
    <row r="352" spans="1:4" ht="14.5" x14ac:dyDescent="0.35">
      <c r="A352" t="s">
        <v>1126</v>
      </c>
      <c r="B352">
        <v>99303</v>
      </c>
      <c r="C352" s="62" t="s">
        <v>492</v>
      </c>
      <c r="D352" t="s">
        <v>2401</v>
      </c>
    </row>
    <row r="353" spans="1:6" ht="14.5" x14ac:dyDescent="0.35">
      <c r="A353" t="s">
        <v>1128</v>
      </c>
      <c r="B353">
        <v>99304</v>
      </c>
      <c r="C353" s="62" t="s">
        <v>492</v>
      </c>
      <c r="D353" t="s">
        <v>2402</v>
      </c>
    </row>
    <row r="354" spans="1:6" ht="14.5" x14ac:dyDescent="0.35">
      <c r="A354" t="s">
        <v>1130</v>
      </c>
      <c r="B354">
        <v>99305</v>
      </c>
      <c r="C354" s="62" t="s">
        <v>492</v>
      </c>
      <c r="D354" t="s">
        <v>2403</v>
      </c>
    </row>
    <row r="355" spans="1:6" ht="14.5" x14ac:dyDescent="0.35">
      <c r="A355" t="s">
        <v>1132</v>
      </c>
      <c r="B355">
        <v>99306</v>
      </c>
      <c r="C355" s="62" t="s">
        <v>492</v>
      </c>
      <c r="D355" t="s">
        <v>2404</v>
      </c>
    </row>
    <row r="356" spans="1:6" ht="14.5" x14ac:dyDescent="0.35">
      <c r="A356" t="s">
        <v>1134</v>
      </c>
      <c r="B356">
        <v>99307</v>
      </c>
      <c r="C356" s="62" t="s">
        <v>492</v>
      </c>
      <c r="D356" t="s">
        <v>2405</v>
      </c>
    </row>
    <row r="357" spans="1:6" ht="14.5" x14ac:dyDescent="0.35">
      <c r="A357" t="s">
        <v>1136</v>
      </c>
      <c r="B357">
        <v>99945</v>
      </c>
      <c r="C357" s="62" t="s">
        <v>492</v>
      </c>
      <c r="D357" t="s">
        <v>2406</v>
      </c>
      <c r="E357" s="72"/>
      <c r="F357" s="72"/>
    </row>
    <row r="358" spans="1:6" ht="14.5" x14ac:dyDescent="0.35">
      <c r="A358" t="s">
        <v>1138</v>
      </c>
      <c r="B358">
        <v>99308</v>
      </c>
      <c r="C358" s="62" t="s">
        <v>492</v>
      </c>
      <c r="D358" t="s">
        <v>2407</v>
      </c>
    </row>
    <row r="359" spans="1:6" ht="14.5" x14ac:dyDescent="0.35">
      <c r="A359" t="s">
        <v>1140</v>
      </c>
      <c r="B359">
        <v>99309</v>
      </c>
      <c r="C359" s="62" t="s">
        <v>492</v>
      </c>
      <c r="D359" t="s">
        <v>2408</v>
      </c>
    </row>
    <row r="360" spans="1:6" ht="14.5" x14ac:dyDescent="0.35">
      <c r="A360" t="s">
        <v>1142</v>
      </c>
      <c r="B360">
        <v>1000157</v>
      </c>
      <c r="C360" s="62" t="s">
        <v>492</v>
      </c>
      <c r="D360" t="s">
        <v>2409</v>
      </c>
    </row>
    <row r="361" spans="1:6" ht="14.5" x14ac:dyDescent="0.35">
      <c r="A361" t="s">
        <v>1144</v>
      </c>
      <c r="B361">
        <v>1000158</v>
      </c>
      <c r="C361" s="62" t="s">
        <v>492</v>
      </c>
      <c r="D361" t="s">
        <v>2410</v>
      </c>
    </row>
    <row r="362" spans="1:6" ht="14.5" x14ac:dyDescent="0.35">
      <c r="A362" t="s">
        <v>1146</v>
      </c>
      <c r="B362">
        <v>1000159</v>
      </c>
      <c r="C362" s="62" t="s">
        <v>492</v>
      </c>
      <c r="D362" t="s">
        <v>2411</v>
      </c>
    </row>
    <row r="363" spans="1:6" ht="14.5" x14ac:dyDescent="0.35">
      <c r="A363" t="s">
        <v>1148</v>
      </c>
      <c r="B363">
        <v>99754</v>
      </c>
      <c r="C363" s="62" t="s">
        <v>417</v>
      </c>
      <c r="D363" t="s">
        <v>2412</v>
      </c>
    </row>
    <row r="364" spans="1:6" ht="14.5" x14ac:dyDescent="0.35">
      <c r="A364" t="s">
        <v>1151</v>
      </c>
      <c r="B364">
        <v>99755</v>
      </c>
      <c r="C364" s="62" t="s">
        <v>417</v>
      </c>
      <c r="D364" t="s">
        <v>2413</v>
      </c>
    </row>
    <row r="365" spans="1:6" ht="14.5" x14ac:dyDescent="0.35">
      <c r="A365" t="s">
        <v>1153</v>
      </c>
      <c r="B365">
        <v>99311</v>
      </c>
      <c r="C365" s="62" t="s">
        <v>417</v>
      </c>
      <c r="D365" t="s">
        <v>2414</v>
      </c>
    </row>
    <row r="366" spans="1:6" ht="14.5" x14ac:dyDescent="0.35">
      <c r="A366" t="s">
        <v>1155</v>
      </c>
      <c r="B366">
        <v>99312</v>
      </c>
      <c r="C366" s="62" t="s">
        <v>417</v>
      </c>
      <c r="D366" t="s">
        <v>2415</v>
      </c>
    </row>
    <row r="367" spans="1:6" ht="14.5" x14ac:dyDescent="0.35">
      <c r="A367" t="s">
        <v>1157</v>
      </c>
      <c r="B367">
        <v>1000046</v>
      </c>
      <c r="C367" s="62" t="s">
        <v>417</v>
      </c>
      <c r="D367" t="s">
        <v>2416</v>
      </c>
    </row>
    <row r="368" spans="1:6" ht="14.5" x14ac:dyDescent="0.35">
      <c r="A368" t="s">
        <v>1159</v>
      </c>
      <c r="B368">
        <v>99313</v>
      </c>
      <c r="C368" s="62" t="s">
        <v>417</v>
      </c>
      <c r="D368" t="s">
        <v>2417</v>
      </c>
    </row>
    <row r="369" spans="1:4" ht="14.5" x14ac:dyDescent="0.35">
      <c r="A369" t="s">
        <v>1161</v>
      </c>
      <c r="B369">
        <v>99314</v>
      </c>
      <c r="C369" s="62" t="s">
        <v>417</v>
      </c>
      <c r="D369" t="s">
        <v>2418</v>
      </c>
    </row>
    <row r="370" spans="1:4" ht="14.5" x14ac:dyDescent="0.35">
      <c r="A370" t="s">
        <v>1163</v>
      </c>
      <c r="B370">
        <v>99756</v>
      </c>
      <c r="C370" s="62" t="s">
        <v>417</v>
      </c>
      <c r="D370" t="s">
        <v>2419</v>
      </c>
    </row>
    <row r="371" spans="1:4" ht="14.5" x14ac:dyDescent="0.35">
      <c r="A371" t="s">
        <v>1165</v>
      </c>
      <c r="B371">
        <v>99757</v>
      </c>
      <c r="C371" s="62" t="s">
        <v>417</v>
      </c>
      <c r="D371" t="s">
        <v>2420</v>
      </c>
    </row>
    <row r="372" spans="1:4" ht="14.5" x14ac:dyDescent="0.35">
      <c r="A372" t="s">
        <v>1167</v>
      </c>
      <c r="B372">
        <v>99758</v>
      </c>
      <c r="C372" s="62" t="s">
        <v>417</v>
      </c>
      <c r="D372" t="s">
        <v>2421</v>
      </c>
    </row>
    <row r="373" spans="1:4" ht="14.5" x14ac:dyDescent="0.35">
      <c r="A373" t="s">
        <v>1169</v>
      </c>
      <c r="B373">
        <v>99759</v>
      </c>
      <c r="C373" s="62" t="s">
        <v>417</v>
      </c>
      <c r="D373" t="s">
        <v>2422</v>
      </c>
    </row>
    <row r="374" spans="1:4" ht="14.5" x14ac:dyDescent="0.35">
      <c r="A374" t="s">
        <v>1171</v>
      </c>
      <c r="B374">
        <v>99318</v>
      </c>
      <c r="C374" s="62" t="s">
        <v>417</v>
      </c>
      <c r="D374" t="s">
        <v>2423</v>
      </c>
    </row>
    <row r="375" spans="1:4" ht="14.5" x14ac:dyDescent="0.35">
      <c r="A375" t="s">
        <v>1173</v>
      </c>
      <c r="B375">
        <v>99319</v>
      </c>
      <c r="C375" s="62" t="s">
        <v>417</v>
      </c>
      <c r="D375" t="s">
        <v>1174</v>
      </c>
    </row>
    <row r="376" spans="1:4" ht="14.5" x14ac:dyDescent="0.35">
      <c r="A376" t="s">
        <v>1175</v>
      </c>
      <c r="B376">
        <v>99320</v>
      </c>
      <c r="C376" s="62" t="s">
        <v>417</v>
      </c>
      <c r="D376" t="s">
        <v>2424</v>
      </c>
    </row>
    <row r="377" spans="1:4" ht="14.5" x14ac:dyDescent="0.35">
      <c r="A377" t="s">
        <v>1177</v>
      </c>
      <c r="B377">
        <v>99321</v>
      </c>
      <c r="C377" s="62" t="s">
        <v>417</v>
      </c>
      <c r="D377" t="s">
        <v>2425</v>
      </c>
    </row>
    <row r="378" spans="1:4" ht="14.5" x14ac:dyDescent="0.35">
      <c r="A378" t="s">
        <v>1179</v>
      </c>
      <c r="B378">
        <v>1000160</v>
      </c>
      <c r="C378" s="62" t="s">
        <v>417</v>
      </c>
      <c r="D378" t="s">
        <v>2426</v>
      </c>
    </row>
    <row r="379" spans="1:4" ht="14.5" x14ac:dyDescent="0.35">
      <c r="A379" t="s">
        <v>1181</v>
      </c>
      <c r="B379">
        <v>99322</v>
      </c>
      <c r="C379" s="62" t="s">
        <v>417</v>
      </c>
      <c r="D379" t="s">
        <v>2427</v>
      </c>
    </row>
    <row r="380" spans="1:4" ht="14.5" x14ac:dyDescent="0.35">
      <c r="A380" t="s">
        <v>1183</v>
      </c>
      <c r="B380">
        <v>99323</v>
      </c>
      <c r="C380" s="62" t="s">
        <v>417</v>
      </c>
      <c r="D380" t="s">
        <v>2428</v>
      </c>
    </row>
    <row r="381" spans="1:4" ht="14.5" x14ac:dyDescent="0.35">
      <c r="A381" t="s">
        <v>1185</v>
      </c>
      <c r="B381">
        <v>1000047</v>
      </c>
      <c r="C381" s="62" t="s">
        <v>417</v>
      </c>
      <c r="D381" t="s">
        <v>2429</v>
      </c>
    </row>
    <row r="382" spans="1:4" ht="14.5" x14ac:dyDescent="0.35">
      <c r="A382" t="s">
        <v>1187</v>
      </c>
      <c r="B382">
        <v>99324</v>
      </c>
      <c r="C382" s="62" t="s">
        <v>417</v>
      </c>
      <c r="D382" t="s">
        <v>2430</v>
      </c>
    </row>
    <row r="383" spans="1:4" ht="14.5" x14ac:dyDescent="0.35">
      <c r="A383" t="s">
        <v>1189</v>
      </c>
      <c r="B383">
        <v>99325</v>
      </c>
      <c r="C383" s="62" t="s">
        <v>417</v>
      </c>
      <c r="D383" t="s">
        <v>2431</v>
      </c>
    </row>
    <row r="384" spans="1:4" ht="14.5" x14ac:dyDescent="0.35">
      <c r="A384" t="s">
        <v>1191</v>
      </c>
      <c r="B384">
        <v>99326</v>
      </c>
      <c r="C384" s="62" t="s">
        <v>417</v>
      </c>
      <c r="D384" t="s">
        <v>2432</v>
      </c>
    </row>
    <row r="385" spans="1:4" ht="14.5" x14ac:dyDescent="0.35">
      <c r="A385" t="s">
        <v>1193</v>
      </c>
      <c r="B385">
        <v>99327</v>
      </c>
      <c r="C385" s="62" t="s">
        <v>417</v>
      </c>
      <c r="D385" t="s">
        <v>2433</v>
      </c>
    </row>
    <row r="386" spans="1:4" ht="14.5" x14ac:dyDescent="0.35">
      <c r="A386" t="s">
        <v>1195</v>
      </c>
      <c r="B386">
        <v>99328</v>
      </c>
      <c r="C386" s="62" t="s">
        <v>417</v>
      </c>
      <c r="D386" t="s">
        <v>2434</v>
      </c>
    </row>
    <row r="387" spans="1:4" ht="14.5" x14ac:dyDescent="0.35">
      <c r="A387" t="s">
        <v>1197</v>
      </c>
      <c r="B387">
        <v>99329</v>
      </c>
      <c r="C387" s="62" t="s">
        <v>417</v>
      </c>
      <c r="D387" t="s">
        <v>2435</v>
      </c>
    </row>
    <row r="388" spans="1:4" ht="14.5" x14ac:dyDescent="0.35">
      <c r="A388" t="s">
        <v>1199</v>
      </c>
      <c r="B388">
        <v>99330</v>
      </c>
      <c r="C388" s="62" t="s">
        <v>417</v>
      </c>
      <c r="D388" t="s">
        <v>2436</v>
      </c>
    </row>
    <row r="389" spans="1:4" ht="14.5" x14ac:dyDescent="0.35">
      <c r="A389" t="s">
        <v>1201</v>
      </c>
      <c r="B389">
        <v>99331</v>
      </c>
      <c r="C389" s="62" t="s">
        <v>417</v>
      </c>
      <c r="D389" t="s">
        <v>2437</v>
      </c>
    </row>
    <row r="390" spans="1:4" ht="14.5" x14ac:dyDescent="0.35">
      <c r="A390" t="s">
        <v>1203</v>
      </c>
      <c r="B390">
        <v>99947</v>
      </c>
      <c r="C390" s="62" t="s">
        <v>417</v>
      </c>
      <c r="D390" t="s">
        <v>2438</v>
      </c>
    </row>
    <row r="391" spans="1:4" ht="14.5" x14ac:dyDescent="0.35">
      <c r="A391" t="s">
        <v>1205</v>
      </c>
      <c r="B391">
        <v>99334</v>
      </c>
      <c r="C391" s="62" t="s">
        <v>417</v>
      </c>
      <c r="D391" t="s">
        <v>2439</v>
      </c>
    </row>
    <row r="392" spans="1:4" ht="14.5" x14ac:dyDescent="0.35">
      <c r="A392" t="s">
        <v>1207</v>
      </c>
      <c r="B392">
        <v>99335</v>
      </c>
      <c r="C392" s="62" t="s">
        <v>417</v>
      </c>
      <c r="D392" t="s">
        <v>2440</v>
      </c>
    </row>
    <row r="393" spans="1:4" ht="14.5" x14ac:dyDescent="0.35">
      <c r="A393" t="s">
        <v>1209</v>
      </c>
      <c r="B393">
        <v>99760</v>
      </c>
      <c r="C393" s="62" t="s">
        <v>417</v>
      </c>
      <c r="D393" t="s">
        <v>2441</v>
      </c>
    </row>
    <row r="394" spans="1:4" ht="14.5" x14ac:dyDescent="0.35">
      <c r="A394" t="s">
        <v>1211</v>
      </c>
      <c r="B394">
        <v>99761</v>
      </c>
      <c r="C394" s="62" t="s">
        <v>417</v>
      </c>
      <c r="D394" t="s">
        <v>2442</v>
      </c>
    </row>
    <row r="395" spans="1:4" ht="14.5" x14ac:dyDescent="0.35">
      <c r="A395" t="s">
        <v>1213</v>
      </c>
      <c r="B395">
        <v>1000050</v>
      </c>
      <c r="C395" s="62" t="s">
        <v>417</v>
      </c>
      <c r="D395" t="s">
        <v>2443</v>
      </c>
    </row>
    <row r="396" spans="1:4" ht="14.5" x14ac:dyDescent="0.35">
      <c r="A396" t="s">
        <v>1215</v>
      </c>
      <c r="B396">
        <v>1000051</v>
      </c>
      <c r="C396" s="62" t="s">
        <v>417</v>
      </c>
      <c r="D396" t="s">
        <v>2444</v>
      </c>
    </row>
    <row r="397" spans="1:4" ht="14.5" x14ac:dyDescent="0.35">
      <c r="A397" t="s">
        <v>1217</v>
      </c>
      <c r="B397">
        <v>99762</v>
      </c>
      <c r="C397" s="62" t="s">
        <v>417</v>
      </c>
      <c r="D397" t="s">
        <v>2445</v>
      </c>
    </row>
    <row r="398" spans="1:4" ht="14.5" x14ac:dyDescent="0.35">
      <c r="A398" t="s">
        <v>1219</v>
      </c>
      <c r="B398">
        <v>99763</v>
      </c>
      <c r="C398" s="62" t="s">
        <v>417</v>
      </c>
      <c r="D398" t="s">
        <v>2446</v>
      </c>
    </row>
    <row r="399" spans="1:4" ht="14.5" x14ac:dyDescent="0.35">
      <c r="A399" t="s">
        <v>1221</v>
      </c>
      <c r="B399">
        <v>1000052</v>
      </c>
      <c r="C399" s="62" t="s">
        <v>417</v>
      </c>
      <c r="D399" t="s">
        <v>2447</v>
      </c>
    </row>
    <row r="400" spans="1:4" ht="14.5" x14ac:dyDescent="0.35">
      <c r="A400" t="s">
        <v>1223</v>
      </c>
      <c r="B400">
        <v>1000053</v>
      </c>
      <c r="C400" s="62" t="s">
        <v>417</v>
      </c>
      <c r="D400" t="s">
        <v>2448</v>
      </c>
    </row>
    <row r="401" spans="1:4" ht="14.5" x14ac:dyDescent="0.35">
      <c r="A401" t="s">
        <v>1225</v>
      </c>
      <c r="B401">
        <v>1000161</v>
      </c>
      <c r="C401" s="62" t="s">
        <v>417</v>
      </c>
      <c r="D401" t="s">
        <v>2449</v>
      </c>
    </row>
    <row r="402" spans="1:4" ht="14.5" x14ac:dyDescent="0.35">
      <c r="A402" t="s">
        <v>1227</v>
      </c>
      <c r="B402">
        <v>1000162</v>
      </c>
      <c r="C402" s="62" t="s">
        <v>417</v>
      </c>
      <c r="D402" t="s">
        <v>2450</v>
      </c>
    </row>
    <row r="403" spans="1:4" ht="14.5" x14ac:dyDescent="0.35">
      <c r="A403" t="s">
        <v>1229</v>
      </c>
      <c r="B403">
        <v>1000054</v>
      </c>
      <c r="C403" s="62" t="s">
        <v>417</v>
      </c>
      <c r="D403" t="s">
        <v>2451</v>
      </c>
    </row>
    <row r="404" spans="1:4" ht="14.5" x14ac:dyDescent="0.35">
      <c r="A404" t="s">
        <v>1231</v>
      </c>
      <c r="B404">
        <v>1000055</v>
      </c>
      <c r="C404" s="62" t="s">
        <v>417</v>
      </c>
      <c r="D404" t="s">
        <v>2452</v>
      </c>
    </row>
    <row r="405" spans="1:4" ht="14.5" x14ac:dyDescent="0.35">
      <c r="A405" t="s">
        <v>1233</v>
      </c>
      <c r="B405">
        <v>1000056</v>
      </c>
      <c r="C405" s="62" t="s">
        <v>417</v>
      </c>
      <c r="D405" t="s">
        <v>2453</v>
      </c>
    </row>
    <row r="406" spans="1:4" ht="14.5" x14ac:dyDescent="0.35">
      <c r="A406" t="s">
        <v>1235</v>
      </c>
      <c r="B406">
        <v>1000057</v>
      </c>
      <c r="C406" s="62" t="s">
        <v>417</v>
      </c>
      <c r="D406" t="s">
        <v>2454</v>
      </c>
    </row>
    <row r="407" spans="1:4" ht="14.5" x14ac:dyDescent="0.35">
      <c r="A407" t="s">
        <v>1237</v>
      </c>
      <c r="B407">
        <v>99764</v>
      </c>
      <c r="C407" s="62" t="s">
        <v>417</v>
      </c>
      <c r="D407" t="s">
        <v>2455</v>
      </c>
    </row>
    <row r="408" spans="1:4" ht="14.5" x14ac:dyDescent="0.35">
      <c r="A408" t="s">
        <v>1239</v>
      </c>
      <c r="B408">
        <v>99765</v>
      </c>
      <c r="C408" s="62" t="s">
        <v>417</v>
      </c>
      <c r="D408" t="s">
        <v>2456</v>
      </c>
    </row>
    <row r="409" spans="1:4" ht="14.5" x14ac:dyDescent="0.35">
      <c r="A409" t="s">
        <v>1241</v>
      </c>
      <c r="B409">
        <v>99344</v>
      </c>
      <c r="C409" s="62" t="s">
        <v>417</v>
      </c>
      <c r="D409" t="s">
        <v>2457</v>
      </c>
    </row>
    <row r="410" spans="1:4" ht="14.5" x14ac:dyDescent="0.35">
      <c r="A410" t="s">
        <v>1243</v>
      </c>
      <c r="B410">
        <v>99345</v>
      </c>
      <c r="C410" s="62" t="s">
        <v>417</v>
      </c>
      <c r="D410" t="s">
        <v>2458</v>
      </c>
    </row>
    <row r="411" spans="1:4" ht="14.5" x14ac:dyDescent="0.35">
      <c r="A411" t="s">
        <v>1245</v>
      </c>
      <c r="B411">
        <v>99346</v>
      </c>
      <c r="C411" s="62" t="s">
        <v>417</v>
      </c>
      <c r="D411" t="s">
        <v>2459</v>
      </c>
    </row>
    <row r="412" spans="1:4" ht="14.5" x14ac:dyDescent="0.35">
      <c r="A412" t="s">
        <v>1247</v>
      </c>
      <c r="B412">
        <v>99347</v>
      </c>
      <c r="C412" s="62" t="s">
        <v>417</v>
      </c>
      <c r="D412" t="s">
        <v>2460</v>
      </c>
    </row>
    <row r="413" spans="1:4" ht="14.5" x14ac:dyDescent="0.35">
      <c r="A413" t="s">
        <v>1249</v>
      </c>
      <c r="B413">
        <v>1000058</v>
      </c>
      <c r="C413" s="62" t="s">
        <v>417</v>
      </c>
      <c r="D413" t="s">
        <v>2461</v>
      </c>
    </row>
    <row r="414" spans="1:4" ht="14.5" x14ac:dyDescent="0.35">
      <c r="A414" t="s">
        <v>1251</v>
      </c>
      <c r="B414">
        <v>99348</v>
      </c>
      <c r="C414" s="62" t="s">
        <v>417</v>
      </c>
      <c r="D414" t="s">
        <v>2462</v>
      </c>
    </row>
    <row r="415" spans="1:4" ht="14.5" x14ac:dyDescent="0.35">
      <c r="A415" t="s">
        <v>1253</v>
      </c>
      <c r="B415">
        <v>99349</v>
      </c>
      <c r="C415" s="62" t="s">
        <v>417</v>
      </c>
      <c r="D415" t="s">
        <v>2463</v>
      </c>
    </row>
    <row r="416" spans="1:4" ht="14.5" x14ac:dyDescent="0.35">
      <c r="A416" t="s">
        <v>1255</v>
      </c>
      <c r="B416">
        <v>99766</v>
      </c>
      <c r="C416" s="62" t="s">
        <v>417</v>
      </c>
      <c r="D416" t="s">
        <v>2464</v>
      </c>
    </row>
    <row r="417" spans="1:4" ht="14.5" x14ac:dyDescent="0.35">
      <c r="A417" t="s">
        <v>1257</v>
      </c>
      <c r="B417">
        <v>99767</v>
      </c>
      <c r="C417" s="62" t="s">
        <v>417</v>
      </c>
      <c r="D417" t="s">
        <v>2465</v>
      </c>
    </row>
    <row r="418" spans="1:4" ht="14.5" x14ac:dyDescent="0.35">
      <c r="A418" t="s">
        <v>1259</v>
      </c>
      <c r="B418">
        <v>1000059</v>
      </c>
      <c r="C418" s="62" t="s">
        <v>417</v>
      </c>
      <c r="D418" t="s">
        <v>2466</v>
      </c>
    </row>
    <row r="419" spans="1:4" ht="14.5" x14ac:dyDescent="0.35">
      <c r="A419" t="s">
        <v>1261</v>
      </c>
      <c r="B419">
        <v>99768</v>
      </c>
      <c r="C419" s="62" t="s">
        <v>417</v>
      </c>
      <c r="D419" t="s">
        <v>2467</v>
      </c>
    </row>
    <row r="420" spans="1:4" ht="14.5" x14ac:dyDescent="0.35">
      <c r="A420" t="s">
        <v>1263</v>
      </c>
      <c r="B420">
        <v>99769</v>
      </c>
      <c r="C420" s="62" t="s">
        <v>417</v>
      </c>
      <c r="D420" t="s">
        <v>2468</v>
      </c>
    </row>
    <row r="421" spans="1:4" ht="14.5" x14ac:dyDescent="0.35">
      <c r="A421" t="s">
        <v>1265</v>
      </c>
      <c r="B421">
        <v>1000163</v>
      </c>
      <c r="C421" s="62" t="s">
        <v>417</v>
      </c>
      <c r="D421" t="s">
        <v>2469</v>
      </c>
    </row>
    <row r="422" spans="1:4" ht="14.5" x14ac:dyDescent="0.35">
      <c r="A422" t="s">
        <v>1267</v>
      </c>
      <c r="B422">
        <v>1000164</v>
      </c>
      <c r="C422" s="62" t="s">
        <v>417</v>
      </c>
      <c r="D422" t="s">
        <v>2470</v>
      </c>
    </row>
    <row r="423" spans="1:4" ht="14.5" x14ac:dyDescent="0.35">
      <c r="A423" t="s">
        <v>1269</v>
      </c>
      <c r="B423">
        <v>99350</v>
      </c>
      <c r="C423" s="62" t="s">
        <v>492</v>
      </c>
      <c r="D423" t="s">
        <v>2471</v>
      </c>
    </row>
    <row r="424" spans="1:4" ht="14.5" x14ac:dyDescent="0.35">
      <c r="A424" t="s">
        <v>1271</v>
      </c>
      <c r="B424">
        <v>1000223</v>
      </c>
      <c r="C424" s="62" t="s">
        <v>492</v>
      </c>
      <c r="D424" t="s">
        <v>2472</v>
      </c>
    </row>
    <row r="425" spans="1:4" ht="14.5" x14ac:dyDescent="0.35">
      <c r="A425" t="s">
        <v>1273</v>
      </c>
      <c r="B425">
        <v>99773</v>
      </c>
      <c r="C425" s="62" t="s">
        <v>492</v>
      </c>
      <c r="D425" t="s">
        <v>2473</v>
      </c>
    </row>
    <row r="426" spans="1:4" ht="14.5" x14ac:dyDescent="0.35">
      <c r="A426" t="s">
        <v>1275</v>
      </c>
      <c r="B426">
        <v>99774</v>
      </c>
      <c r="C426" s="62" t="s">
        <v>492</v>
      </c>
      <c r="D426" t="s">
        <v>2474</v>
      </c>
    </row>
    <row r="427" spans="1:4" ht="14.5" x14ac:dyDescent="0.35">
      <c r="A427" t="s">
        <v>1277</v>
      </c>
      <c r="B427">
        <v>99353</v>
      </c>
      <c r="C427" s="62" t="s">
        <v>492</v>
      </c>
      <c r="D427" t="s">
        <v>2475</v>
      </c>
    </row>
    <row r="428" spans="1:4" ht="14.5" x14ac:dyDescent="0.35">
      <c r="A428" t="s">
        <v>1279</v>
      </c>
      <c r="B428">
        <v>99354</v>
      </c>
      <c r="C428" s="62" t="s">
        <v>492</v>
      </c>
      <c r="D428" t="s">
        <v>2476</v>
      </c>
    </row>
    <row r="429" spans="1:4" ht="14.5" x14ac:dyDescent="0.35">
      <c r="A429" t="s">
        <v>1281</v>
      </c>
      <c r="B429">
        <v>99355</v>
      </c>
      <c r="C429" s="62" t="s">
        <v>492</v>
      </c>
      <c r="D429" t="s">
        <v>2477</v>
      </c>
    </row>
    <row r="430" spans="1:4" ht="14.5" x14ac:dyDescent="0.35">
      <c r="A430" t="s">
        <v>1283</v>
      </c>
      <c r="B430">
        <v>99356</v>
      </c>
      <c r="C430" s="62" t="s">
        <v>492</v>
      </c>
      <c r="D430" t="s">
        <v>2478</v>
      </c>
    </row>
    <row r="431" spans="1:4" ht="14.5" x14ac:dyDescent="0.35">
      <c r="A431" t="s">
        <v>1285</v>
      </c>
      <c r="B431">
        <v>99357</v>
      </c>
      <c r="C431" s="62" t="s">
        <v>492</v>
      </c>
      <c r="D431" t="s">
        <v>2479</v>
      </c>
    </row>
    <row r="432" spans="1:4" ht="14.5" x14ac:dyDescent="0.35">
      <c r="A432" t="s">
        <v>1287</v>
      </c>
      <c r="B432">
        <v>99358</v>
      </c>
      <c r="C432" s="62" t="s">
        <v>492</v>
      </c>
      <c r="D432" t="s">
        <v>2480</v>
      </c>
    </row>
    <row r="433" spans="1:4" ht="14.5" x14ac:dyDescent="0.35">
      <c r="A433" t="s">
        <v>1289</v>
      </c>
      <c r="B433">
        <v>99359</v>
      </c>
      <c r="C433" s="62" t="s">
        <v>492</v>
      </c>
      <c r="D433" t="s">
        <v>2481</v>
      </c>
    </row>
    <row r="434" spans="1:4" ht="14.5" x14ac:dyDescent="0.35">
      <c r="A434" t="s">
        <v>1291</v>
      </c>
      <c r="B434">
        <v>99360</v>
      </c>
      <c r="C434" s="62" t="s">
        <v>492</v>
      </c>
      <c r="D434" t="s">
        <v>2482</v>
      </c>
    </row>
    <row r="435" spans="1:4" ht="14.5" x14ac:dyDescent="0.35">
      <c r="A435" t="s">
        <v>1293</v>
      </c>
      <c r="B435">
        <v>99361</v>
      </c>
      <c r="C435" s="62" t="s">
        <v>492</v>
      </c>
      <c r="D435" t="s">
        <v>2483</v>
      </c>
    </row>
    <row r="436" spans="1:4" ht="14.5" x14ac:dyDescent="0.35">
      <c r="A436" t="s">
        <v>1295</v>
      </c>
      <c r="B436">
        <v>99362</v>
      </c>
      <c r="C436" s="62" t="s">
        <v>492</v>
      </c>
      <c r="D436" t="s">
        <v>2484</v>
      </c>
    </row>
    <row r="437" spans="1:4" ht="14.5" x14ac:dyDescent="0.35">
      <c r="A437" t="s">
        <v>1297</v>
      </c>
      <c r="B437">
        <v>99364</v>
      </c>
      <c r="C437" s="62" t="s">
        <v>492</v>
      </c>
      <c r="D437" t="s">
        <v>2485</v>
      </c>
    </row>
    <row r="438" spans="1:4" ht="14.5" x14ac:dyDescent="0.35">
      <c r="A438" t="s">
        <v>1299</v>
      </c>
      <c r="B438">
        <v>99365</v>
      </c>
      <c r="C438" s="62" t="s">
        <v>492</v>
      </c>
      <c r="D438" t="s">
        <v>2486</v>
      </c>
    </row>
    <row r="439" spans="1:4" ht="14.5" x14ac:dyDescent="0.35">
      <c r="A439" t="s">
        <v>1301</v>
      </c>
      <c r="B439">
        <v>99368</v>
      </c>
      <c r="C439" s="62" t="s">
        <v>492</v>
      </c>
      <c r="D439" t="s">
        <v>2487</v>
      </c>
    </row>
    <row r="440" spans="1:4" ht="14.5" x14ac:dyDescent="0.35">
      <c r="A440" t="s">
        <v>1303</v>
      </c>
      <c r="B440">
        <v>99369</v>
      </c>
      <c r="C440" s="62" t="s">
        <v>492</v>
      </c>
      <c r="D440" t="s">
        <v>2488</v>
      </c>
    </row>
    <row r="441" spans="1:4" ht="14.5" x14ac:dyDescent="0.35">
      <c r="A441" t="s">
        <v>1305</v>
      </c>
      <c r="B441">
        <v>99371</v>
      </c>
      <c r="C441" s="62" t="s">
        <v>492</v>
      </c>
      <c r="D441" t="s">
        <v>2489</v>
      </c>
    </row>
    <row r="442" spans="1:4" ht="14.5" x14ac:dyDescent="0.35">
      <c r="A442" t="s">
        <v>1307</v>
      </c>
      <c r="B442">
        <v>99372</v>
      </c>
      <c r="C442" s="62" t="s">
        <v>492</v>
      </c>
      <c r="D442" t="s">
        <v>2490</v>
      </c>
    </row>
    <row r="443" spans="1:4" ht="14.5" x14ac:dyDescent="0.35">
      <c r="A443" t="s">
        <v>1309</v>
      </c>
      <c r="B443">
        <v>99373</v>
      </c>
      <c r="C443" s="62" t="s">
        <v>492</v>
      </c>
      <c r="D443" t="s">
        <v>2491</v>
      </c>
    </row>
    <row r="444" spans="1:4" ht="14.5" x14ac:dyDescent="0.35">
      <c r="A444" t="s">
        <v>1311</v>
      </c>
      <c r="B444">
        <v>99374</v>
      </c>
      <c r="C444" s="62" t="s">
        <v>492</v>
      </c>
      <c r="D444" t="s">
        <v>2492</v>
      </c>
    </row>
    <row r="445" spans="1:4" ht="14.5" x14ac:dyDescent="0.35">
      <c r="A445" t="s">
        <v>1313</v>
      </c>
      <c r="B445">
        <v>99950</v>
      </c>
      <c r="C445" s="62" t="s">
        <v>492</v>
      </c>
      <c r="D445" t="s">
        <v>2493</v>
      </c>
    </row>
    <row r="446" spans="1:4" ht="14.5" x14ac:dyDescent="0.35">
      <c r="A446" t="s">
        <v>1315</v>
      </c>
      <c r="B446">
        <v>99951</v>
      </c>
      <c r="C446" s="62" t="s">
        <v>492</v>
      </c>
      <c r="D446" t="s">
        <v>2494</v>
      </c>
    </row>
    <row r="447" spans="1:4" ht="14.5" x14ac:dyDescent="0.35">
      <c r="A447" t="s">
        <v>1317</v>
      </c>
      <c r="B447">
        <v>99379</v>
      </c>
      <c r="C447" s="62" t="s">
        <v>492</v>
      </c>
      <c r="D447" t="s">
        <v>2495</v>
      </c>
    </row>
    <row r="448" spans="1:4" ht="14.5" x14ac:dyDescent="0.35">
      <c r="A448" t="s">
        <v>1319</v>
      </c>
      <c r="B448">
        <v>99380</v>
      </c>
      <c r="C448" s="62" t="s">
        <v>492</v>
      </c>
      <c r="D448" t="s">
        <v>2496</v>
      </c>
    </row>
    <row r="449" spans="1:4" ht="14.5" x14ac:dyDescent="0.35">
      <c r="A449" t="s">
        <v>1321</v>
      </c>
      <c r="B449">
        <v>1000166</v>
      </c>
      <c r="C449" s="62" t="s">
        <v>492</v>
      </c>
      <c r="D449" t="s">
        <v>2497</v>
      </c>
    </row>
    <row r="450" spans="1:4" ht="14.5" x14ac:dyDescent="0.35">
      <c r="A450" t="s">
        <v>1323</v>
      </c>
      <c r="B450">
        <v>99382</v>
      </c>
      <c r="C450" s="62" t="s">
        <v>492</v>
      </c>
      <c r="D450" t="s">
        <v>2498</v>
      </c>
    </row>
    <row r="451" spans="1:4" ht="14.5" x14ac:dyDescent="0.35">
      <c r="A451" t="s">
        <v>1325</v>
      </c>
      <c r="B451">
        <v>99383</v>
      </c>
      <c r="C451" s="62" t="s">
        <v>492</v>
      </c>
      <c r="D451" t="s">
        <v>2499</v>
      </c>
    </row>
    <row r="452" spans="1:4" ht="14.5" x14ac:dyDescent="0.35">
      <c r="A452" t="s">
        <v>1327</v>
      </c>
      <c r="B452">
        <v>99385</v>
      </c>
      <c r="C452" s="62" t="s">
        <v>492</v>
      </c>
      <c r="D452" t="s">
        <v>2500</v>
      </c>
    </row>
    <row r="453" spans="1:4" ht="14.5" x14ac:dyDescent="0.35">
      <c r="A453" t="s">
        <v>1329</v>
      </c>
      <c r="B453">
        <v>99386</v>
      </c>
      <c r="C453" s="62" t="s">
        <v>492</v>
      </c>
      <c r="D453" t="s">
        <v>2501</v>
      </c>
    </row>
    <row r="454" spans="1:4" ht="14.5" x14ac:dyDescent="0.35">
      <c r="A454" t="s">
        <v>1331</v>
      </c>
      <c r="B454">
        <v>99387</v>
      </c>
      <c r="C454" s="62" t="s">
        <v>492</v>
      </c>
      <c r="D454" t="s">
        <v>2502</v>
      </c>
    </row>
    <row r="455" spans="1:4" ht="14.5" x14ac:dyDescent="0.35">
      <c r="A455" t="s">
        <v>1333</v>
      </c>
      <c r="B455">
        <v>99388</v>
      </c>
      <c r="C455" s="62" t="s">
        <v>492</v>
      </c>
      <c r="D455" t="s">
        <v>2503</v>
      </c>
    </row>
    <row r="456" spans="1:4" ht="14.5" x14ac:dyDescent="0.35">
      <c r="A456" t="s">
        <v>1335</v>
      </c>
      <c r="B456">
        <v>99776</v>
      </c>
      <c r="C456" s="62" t="s">
        <v>492</v>
      </c>
      <c r="D456" t="s">
        <v>2504</v>
      </c>
    </row>
    <row r="457" spans="1:4" ht="14.5" x14ac:dyDescent="0.35">
      <c r="A457" t="s">
        <v>1337</v>
      </c>
      <c r="B457">
        <v>99777</v>
      </c>
      <c r="C457" s="62" t="s">
        <v>492</v>
      </c>
      <c r="D457" t="s">
        <v>2505</v>
      </c>
    </row>
    <row r="458" spans="1:4" ht="14.5" x14ac:dyDescent="0.35">
      <c r="A458" t="s">
        <v>1339</v>
      </c>
      <c r="B458">
        <v>99952</v>
      </c>
      <c r="C458" s="62" t="s">
        <v>492</v>
      </c>
      <c r="D458" t="s">
        <v>2506</v>
      </c>
    </row>
    <row r="459" spans="1:4" ht="14.5" x14ac:dyDescent="0.35">
      <c r="A459" t="s">
        <v>1341</v>
      </c>
      <c r="B459">
        <v>99778</v>
      </c>
      <c r="C459" s="62" t="s">
        <v>417</v>
      </c>
      <c r="D459" t="s">
        <v>2507</v>
      </c>
    </row>
    <row r="460" spans="1:4" ht="14.5" x14ac:dyDescent="0.35">
      <c r="A460" t="s">
        <v>1344</v>
      </c>
      <c r="B460">
        <v>99779</v>
      </c>
      <c r="C460" s="62" t="s">
        <v>417</v>
      </c>
      <c r="D460" t="s">
        <v>2508</v>
      </c>
    </row>
    <row r="461" spans="1:4" ht="14.5" x14ac:dyDescent="0.35">
      <c r="A461" t="s">
        <v>1346</v>
      </c>
      <c r="B461">
        <v>99390</v>
      </c>
      <c r="C461" s="62" t="s">
        <v>417</v>
      </c>
      <c r="D461" t="s">
        <v>2509</v>
      </c>
    </row>
    <row r="462" spans="1:4" ht="14.5" x14ac:dyDescent="0.35">
      <c r="A462" t="s">
        <v>1348</v>
      </c>
      <c r="B462">
        <v>99391</v>
      </c>
      <c r="C462" s="62" t="s">
        <v>417</v>
      </c>
      <c r="D462" t="s">
        <v>2510</v>
      </c>
    </row>
    <row r="463" spans="1:4" ht="14.5" x14ac:dyDescent="0.35">
      <c r="A463" t="s">
        <v>1350</v>
      </c>
      <c r="B463">
        <v>1000168</v>
      </c>
      <c r="C463" s="62" t="s">
        <v>417</v>
      </c>
      <c r="D463" t="s">
        <v>2511</v>
      </c>
    </row>
    <row r="464" spans="1:4" ht="14.5" x14ac:dyDescent="0.35">
      <c r="A464" t="s">
        <v>1352</v>
      </c>
      <c r="B464">
        <v>99394</v>
      </c>
      <c r="C464" s="62" t="s">
        <v>417</v>
      </c>
      <c r="D464" t="s">
        <v>2512</v>
      </c>
    </row>
    <row r="465" spans="1:4" ht="14.5" x14ac:dyDescent="0.35">
      <c r="A465" t="s">
        <v>1354</v>
      </c>
      <c r="B465">
        <v>99395</v>
      </c>
      <c r="C465" s="62" t="s">
        <v>417</v>
      </c>
      <c r="D465" t="s">
        <v>2513</v>
      </c>
    </row>
    <row r="466" spans="1:4" ht="14.5" x14ac:dyDescent="0.35">
      <c r="A466" t="s">
        <v>1356</v>
      </c>
      <c r="B466">
        <v>99955</v>
      </c>
      <c r="C466" s="62" t="s">
        <v>417</v>
      </c>
      <c r="D466" t="s">
        <v>2514</v>
      </c>
    </row>
    <row r="467" spans="1:4" ht="14.5" x14ac:dyDescent="0.35">
      <c r="A467" t="s">
        <v>1358</v>
      </c>
      <c r="B467">
        <v>99396</v>
      </c>
      <c r="C467" s="62" t="s">
        <v>417</v>
      </c>
      <c r="D467" t="s">
        <v>2515</v>
      </c>
    </row>
    <row r="468" spans="1:4" ht="14.5" x14ac:dyDescent="0.35">
      <c r="A468" t="s">
        <v>1360</v>
      </c>
      <c r="B468">
        <v>1000062</v>
      </c>
      <c r="C468" s="62" t="s">
        <v>417</v>
      </c>
      <c r="D468" t="s">
        <v>2516</v>
      </c>
    </row>
    <row r="469" spans="1:4" ht="14.5" x14ac:dyDescent="0.35">
      <c r="A469" t="s">
        <v>1362</v>
      </c>
      <c r="B469">
        <v>1000063</v>
      </c>
      <c r="C469" s="62" t="s">
        <v>417</v>
      </c>
      <c r="D469" t="s">
        <v>2517</v>
      </c>
    </row>
    <row r="470" spans="1:4" ht="14.5" x14ac:dyDescent="0.35">
      <c r="A470" t="s">
        <v>1364</v>
      </c>
      <c r="B470">
        <v>1000064</v>
      </c>
      <c r="C470" s="62" t="s">
        <v>417</v>
      </c>
      <c r="D470" t="s">
        <v>2518</v>
      </c>
    </row>
    <row r="471" spans="1:4" ht="14.5" x14ac:dyDescent="0.35">
      <c r="A471" t="s">
        <v>1366</v>
      </c>
      <c r="B471">
        <v>1000065</v>
      </c>
      <c r="C471" s="62" t="s">
        <v>417</v>
      </c>
      <c r="D471" t="s">
        <v>2519</v>
      </c>
    </row>
    <row r="472" spans="1:4" ht="14.5" x14ac:dyDescent="0.35">
      <c r="A472" t="s">
        <v>1368</v>
      </c>
      <c r="B472">
        <v>99399</v>
      </c>
      <c r="C472" s="62" t="s">
        <v>417</v>
      </c>
      <c r="D472" t="s">
        <v>2520</v>
      </c>
    </row>
    <row r="473" spans="1:4" ht="14.5" x14ac:dyDescent="0.35">
      <c r="A473" t="s">
        <v>1370</v>
      </c>
      <c r="B473">
        <v>99400</v>
      </c>
      <c r="C473" s="62" t="s">
        <v>417</v>
      </c>
      <c r="D473" t="s">
        <v>2521</v>
      </c>
    </row>
    <row r="474" spans="1:4" ht="14.5" x14ac:dyDescent="0.35">
      <c r="A474" t="s">
        <v>1372</v>
      </c>
      <c r="B474">
        <v>99402</v>
      </c>
      <c r="C474" s="62" t="s">
        <v>417</v>
      </c>
      <c r="D474" t="s">
        <v>2522</v>
      </c>
    </row>
    <row r="475" spans="1:4" ht="14.5" x14ac:dyDescent="0.35">
      <c r="A475" t="s">
        <v>1374</v>
      </c>
      <c r="B475">
        <v>99403</v>
      </c>
      <c r="C475" s="62" t="s">
        <v>417</v>
      </c>
      <c r="D475" t="s">
        <v>2523</v>
      </c>
    </row>
    <row r="476" spans="1:4" ht="14.5" x14ac:dyDescent="0.35">
      <c r="A476" t="s">
        <v>1376</v>
      </c>
      <c r="B476">
        <v>99404</v>
      </c>
      <c r="C476" s="62" t="s">
        <v>417</v>
      </c>
      <c r="D476" t="s">
        <v>2524</v>
      </c>
    </row>
    <row r="477" spans="1:4" ht="14.5" x14ac:dyDescent="0.35">
      <c r="A477" t="s">
        <v>1378</v>
      </c>
      <c r="B477">
        <v>99405</v>
      </c>
      <c r="C477" s="62" t="s">
        <v>492</v>
      </c>
      <c r="D477" t="s">
        <v>2525</v>
      </c>
    </row>
    <row r="478" spans="1:4" ht="14.5" x14ac:dyDescent="0.35">
      <c r="A478" t="s">
        <v>1380</v>
      </c>
      <c r="B478">
        <v>99406</v>
      </c>
      <c r="C478" s="62" t="s">
        <v>492</v>
      </c>
      <c r="D478" t="s">
        <v>2526</v>
      </c>
    </row>
    <row r="479" spans="1:4" ht="14.5" x14ac:dyDescent="0.35">
      <c r="A479" t="s">
        <v>1382</v>
      </c>
      <c r="B479">
        <v>99780</v>
      </c>
      <c r="C479" s="62" t="s">
        <v>492</v>
      </c>
      <c r="D479" t="s">
        <v>2527</v>
      </c>
    </row>
    <row r="480" spans="1:4" ht="14.5" x14ac:dyDescent="0.35">
      <c r="A480" t="s">
        <v>1384</v>
      </c>
      <c r="B480">
        <v>99407</v>
      </c>
      <c r="C480" s="62" t="s">
        <v>492</v>
      </c>
      <c r="D480" t="s">
        <v>2528</v>
      </c>
    </row>
    <row r="481" spans="1:4" ht="14.5" x14ac:dyDescent="0.35">
      <c r="A481" t="s">
        <v>1386</v>
      </c>
      <c r="B481">
        <v>99408</v>
      </c>
      <c r="C481" s="62" t="s">
        <v>492</v>
      </c>
      <c r="D481" t="s">
        <v>2529</v>
      </c>
    </row>
    <row r="482" spans="1:4" ht="14.5" x14ac:dyDescent="0.35">
      <c r="A482" t="s">
        <v>1388</v>
      </c>
      <c r="B482">
        <v>1000224</v>
      </c>
      <c r="C482" s="62" t="s">
        <v>492</v>
      </c>
      <c r="D482" t="s">
        <v>2530</v>
      </c>
    </row>
    <row r="483" spans="1:4" ht="14.5" x14ac:dyDescent="0.35">
      <c r="A483" t="s">
        <v>1390</v>
      </c>
      <c r="B483">
        <v>99410</v>
      </c>
      <c r="C483" s="62" t="s">
        <v>492</v>
      </c>
      <c r="D483" t="s">
        <v>2531</v>
      </c>
    </row>
    <row r="484" spans="1:4" ht="14.5" x14ac:dyDescent="0.35">
      <c r="A484" t="s">
        <v>1392</v>
      </c>
      <c r="B484">
        <v>99411</v>
      </c>
      <c r="C484" s="62" t="s">
        <v>492</v>
      </c>
      <c r="D484" t="s">
        <v>2532</v>
      </c>
    </row>
    <row r="485" spans="1:4" ht="14.5" x14ac:dyDescent="0.35">
      <c r="A485" t="s">
        <v>1394</v>
      </c>
      <c r="B485">
        <v>99412</v>
      </c>
      <c r="C485" s="62" t="s">
        <v>492</v>
      </c>
      <c r="D485" t="s">
        <v>2533</v>
      </c>
    </row>
    <row r="486" spans="1:4" ht="14.5" x14ac:dyDescent="0.35">
      <c r="A486" t="s">
        <v>1396</v>
      </c>
      <c r="B486">
        <v>99413</v>
      </c>
      <c r="C486" s="62" t="s">
        <v>492</v>
      </c>
      <c r="D486" t="s">
        <v>2534</v>
      </c>
    </row>
    <row r="487" spans="1:4" ht="14.5" x14ac:dyDescent="0.35">
      <c r="A487" t="s">
        <v>1398</v>
      </c>
      <c r="B487">
        <v>99415</v>
      </c>
      <c r="C487" s="62" t="s">
        <v>492</v>
      </c>
      <c r="D487" t="s">
        <v>2535</v>
      </c>
    </row>
    <row r="488" spans="1:4" ht="14.5" x14ac:dyDescent="0.35">
      <c r="A488" t="s">
        <v>1400</v>
      </c>
      <c r="B488">
        <v>99416</v>
      </c>
      <c r="C488" s="62" t="s">
        <v>492</v>
      </c>
      <c r="D488" t="s">
        <v>2536</v>
      </c>
    </row>
    <row r="489" spans="1:4" ht="14.5" x14ac:dyDescent="0.35">
      <c r="A489" t="s">
        <v>1402</v>
      </c>
      <c r="B489">
        <v>99417</v>
      </c>
      <c r="C489" s="62" t="s">
        <v>492</v>
      </c>
      <c r="D489" t="s">
        <v>2537</v>
      </c>
    </row>
    <row r="490" spans="1:4" ht="14.5" x14ac:dyDescent="0.35">
      <c r="A490" t="s">
        <v>1404</v>
      </c>
      <c r="B490">
        <v>99783</v>
      </c>
      <c r="C490" s="62" t="s">
        <v>492</v>
      </c>
      <c r="D490" t="s">
        <v>2538</v>
      </c>
    </row>
    <row r="491" spans="1:4" ht="14.5" x14ac:dyDescent="0.35">
      <c r="A491" t="s">
        <v>1406</v>
      </c>
      <c r="B491">
        <v>99785</v>
      </c>
      <c r="C491" s="62" t="s">
        <v>492</v>
      </c>
      <c r="D491" t="s">
        <v>2539</v>
      </c>
    </row>
    <row r="492" spans="1:4" ht="14.5" x14ac:dyDescent="0.35">
      <c r="A492" t="s">
        <v>1408</v>
      </c>
      <c r="B492">
        <v>99786</v>
      </c>
      <c r="C492" s="62" t="s">
        <v>492</v>
      </c>
      <c r="D492" t="s">
        <v>2540</v>
      </c>
    </row>
    <row r="493" spans="1:4" ht="14.5" x14ac:dyDescent="0.35">
      <c r="A493" t="s">
        <v>1410</v>
      </c>
      <c r="B493">
        <v>99788</v>
      </c>
      <c r="C493" s="62" t="s">
        <v>417</v>
      </c>
      <c r="D493" t="s">
        <v>2541</v>
      </c>
    </row>
    <row r="494" spans="1:4" ht="14.5" x14ac:dyDescent="0.35">
      <c r="A494" t="s">
        <v>1413</v>
      </c>
      <c r="B494">
        <v>99789</v>
      </c>
      <c r="C494" s="62" t="s">
        <v>417</v>
      </c>
      <c r="D494" t="s">
        <v>2542</v>
      </c>
    </row>
    <row r="495" spans="1:4" ht="14.5" x14ac:dyDescent="0.35">
      <c r="A495" t="s">
        <v>1415</v>
      </c>
      <c r="B495">
        <v>1000066</v>
      </c>
      <c r="C495" s="62" t="s">
        <v>417</v>
      </c>
      <c r="D495" t="s">
        <v>2543</v>
      </c>
    </row>
    <row r="496" spans="1:4" ht="14.5" x14ac:dyDescent="0.35">
      <c r="A496" t="s">
        <v>1417</v>
      </c>
      <c r="B496">
        <v>1000169</v>
      </c>
      <c r="C496" s="62" t="s">
        <v>417</v>
      </c>
      <c r="D496" t="s">
        <v>2544</v>
      </c>
    </row>
    <row r="497" spans="1:4" ht="14.5" x14ac:dyDescent="0.35">
      <c r="A497" t="s">
        <v>1419</v>
      </c>
      <c r="B497">
        <v>99956</v>
      </c>
      <c r="C497" s="62" t="s">
        <v>417</v>
      </c>
      <c r="D497" t="s">
        <v>2545</v>
      </c>
    </row>
    <row r="498" spans="1:4" ht="14.5" x14ac:dyDescent="0.35">
      <c r="A498" t="s">
        <v>1421</v>
      </c>
      <c r="B498">
        <v>99793</v>
      </c>
      <c r="C498" s="62" t="s">
        <v>417</v>
      </c>
      <c r="D498" t="s">
        <v>2546</v>
      </c>
    </row>
    <row r="499" spans="1:4" ht="14.5" x14ac:dyDescent="0.35">
      <c r="A499" t="s">
        <v>1423</v>
      </c>
      <c r="B499">
        <v>99794</v>
      </c>
      <c r="C499" s="62" t="s">
        <v>417</v>
      </c>
      <c r="D499" t="s">
        <v>2547</v>
      </c>
    </row>
    <row r="500" spans="1:4" ht="14.5" x14ac:dyDescent="0.35">
      <c r="A500" t="s">
        <v>1425</v>
      </c>
      <c r="B500">
        <v>99795</v>
      </c>
      <c r="C500" s="62" t="s">
        <v>417</v>
      </c>
      <c r="D500" t="s">
        <v>2548</v>
      </c>
    </row>
    <row r="501" spans="1:4" ht="14.5" x14ac:dyDescent="0.35">
      <c r="A501" t="s">
        <v>1427</v>
      </c>
      <c r="B501">
        <v>99796</v>
      </c>
      <c r="C501" s="62" t="s">
        <v>417</v>
      </c>
      <c r="D501" t="s">
        <v>2549</v>
      </c>
    </row>
    <row r="502" spans="1:4" ht="14.5" x14ac:dyDescent="0.35">
      <c r="A502" t="s">
        <v>1429</v>
      </c>
      <c r="B502">
        <v>99425</v>
      </c>
      <c r="C502" s="62" t="s">
        <v>417</v>
      </c>
      <c r="D502" t="s">
        <v>2550</v>
      </c>
    </row>
    <row r="503" spans="1:4" ht="14.5" x14ac:dyDescent="0.35">
      <c r="A503" t="s">
        <v>1431</v>
      </c>
      <c r="B503">
        <v>99797</v>
      </c>
      <c r="C503" s="62" t="s">
        <v>417</v>
      </c>
      <c r="D503" t="s">
        <v>2551</v>
      </c>
    </row>
    <row r="504" spans="1:4" ht="14.5" x14ac:dyDescent="0.35">
      <c r="A504" t="s">
        <v>1433</v>
      </c>
      <c r="B504">
        <v>99798</v>
      </c>
      <c r="C504" s="62" t="s">
        <v>417</v>
      </c>
      <c r="D504" t="s">
        <v>2552</v>
      </c>
    </row>
    <row r="505" spans="1:4" ht="14.5" x14ac:dyDescent="0.35">
      <c r="A505" t="s">
        <v>1435</v>
      </c>
      <c r="B505">
        <v>1000170</v>
      </c>
      <c r="C505" s="62" t="s">
        <v>417</v>
      </c>
      <c r="D505" t="s">
        <v>2553</v>
      </c>
    </row>
    <row r="506" spans="1:4" ht="14.5" x14ac:dyDescent="0.35">
      <c r="A506" t="s">
        <v>1437</v>
      </c>
      <c r="B506">
        <v>1000225</v>
      </c>
      <c r="C506" s="62" t="s">
        <v>417</v>
      </c>
      <c r="D506" t="s">
        <v>2554</v>
      </c>
    </row>
    <row r="507" spans="1:4" ht="14.5" x14ac:dyDescent="0.35">
      <c r="A507" t="s">
        <v>1439</v>
      </c>
      <c r="B507">
        <v>1000226</v>
      </c>
      <c r="C507" s="62" t="s">
        <v>417</v>
      </c>
      <c r="D507" t="s">
        <v>2555</v>
      </c>
    </row>
    <row r="508" spans="1:4" ht="14.5" x14ac:dyDescent="0.35">
      <c r="A508" t="s">
        <v>1441</v>
      </c>
      <c r="B508">
        <v>99961</v>
      </c>
      <c r="C508" s="62" t="s">
        <v>417</v>
      </c>
      <c r="D508" t="s">
        <v>2556</v>
      </c>
    </row>
    <row r="509" spans="1:4" ht="14.5" x14ac:dyDescent="0.35">
      <c r="A509" t="s">
        <v>1443</v>
      </c>
      <c r="B509">
        <v>99962</v>
      </c>
      <c r="C509" s="62" t="s">
        <v>417</v>
      </c>
      <c r="D509" t="s">
        <v>2557</v>
      </c>
    </row>
    <row r="510" spans="1:4" ht="14.5" x14ac:dyDescent="0.35">
      <c r="A510" t="s">
        <v>1445</v>
      </c>
      <c r="B510">
        <v>99850</v>
      </c>
      <c r="C510" s="62" t="s">
        <v>417</v>
      </c>
      <c r="D510" t="s">
        <v>2558</v>
      </c>
    </row>
    <row r="511" spans="1:4" ht="14.5" x14ac:dyDescent="0.35">
      <c r="A511" t="s">
        <v>1447</v>
      </c>
      <c r="B511">
        <v>99851</v>
      </c>
      <c r="C511" s="62" t="s">
        <v>417</v>
      </c>
      <c r="D511" t="s">
        <v>2559</v>
      </c>
    </row>
    <row r="512" spans="1:4" ht="14.5" x14ac:dyDescent="0.35">
      <c r="A512" t="s">
        <v>1449</v>
      </c>
      <c r="B512">
        <v>99428</v>
      </c>
      <c r="C512" s="62" t="s">
        <v>492</v>
      </c>
      <c r="D512" t="s">
        <v>2560</v>
      </c>
    </row>
    <row r="513" spans="1:4" ht="14.5" x14ac:dyDescent="0.35">
      <c r="A513" t="s">
        <v>1451</v>
      </c>
      <c r="B513">
        <v>99429</v>
      </c>
      <c r="C513" s="62" t="s">
        <v>492</v>
      </c>
      <c r="D513" t="s">
        <v>2561</v>
      </c>
    </row>
    <row r="514" spans="1:4" ht="14.5" x14ac:dyDescent="0.35">
      <c r="A514" t="s">
        <v>1453</v>
      </c>
      <c r="B514">
        <v>1000069</v>
      </c>
      <c r="C514" s="62" t="s">
        <v>492</v>
      </c>
      <c r="D514" t="s">
        <v>2562</v>
      </c>
    </row>
    <row r="515" spans="1:4" ht="14.5" x14ac:dyDescent="0.35">
      <c r="A515" t="s">
        <v>1455</v>
      </c>
      <c r="B515">
        <v>1000070</v>
      </c>
      <c r="C515" s="62" t="s">
        <v>492</v>
      </c>
      <c r="D515" t="s">
        <v>2563</v>
      </c>
    </row>
    <row r="516" spans="1:4" ht="14.5" x14ac:dyDescent="0.35">
      <c r="A516" t="s">
        <v>1457</v>
      </c>
      <c r="B516">
        <v>99431</v>
      </c>
      <c r="C516" s="62" t="s">
        <v>492</v>
      </c>
      <c r="D516" t="s">
        <v>2564</v>
      </c>
    </row>
    <row r="517" spans="1:4" ht="14.5" x14ac:dyDescent="0.35">
      <c r="A517" t="s">
        <v>1459</v>
      </c>
      <c r="B517">
        <v>99432</v>
      </c>
      <c r="C517" s="62" t="s">
        <v>492</v>
      </c>
      <c r="D517" t="s">
        <v>2565</v>
      </c>
    </row>
    <row r="518" spans="1:4" ht="14.5" x14ac:dyDescent="0.35">
      <c r="A518" t="s">
        <v>1461</v>
      </c>
      <c r="B518">
        <v>99964</v>
      </c>
      <c r="C518" s="62" t="s">
        <v>492</v>
      </c>
      <c r="D518" t="s">
        <v>2566</v>
      </c>
    </row>
    <row r="519" spans="1:4" ht="14.5" x14ac:dyDescent="0.35">
      <c r="A519" t="s">
        <v>1463</v>
      </c>
      <c r="B519">
        <v>99853</v>
      </c>
      <c r="C519" s="62" t="s">
        <v>492</v>
      </c>
      <c r="D519" t="s">
        <v>2567</v>
      </c>
    </row>
    <row r="520" spans="1:4" ht="14.5" x14ac:dyDescent="0.35">
      <c r="A520" t="s">
        <v>1465</v>
      </c>
      <c r="B520">
        <v>99854</v>
      </c>
      <c r="C520" s="62" t="s">
        <v>492</v>
      </c>
      <c r="D520" t="s">
        <v>2568</v>
      </c>
    </row>
    <row r="521" spans="1:4" ht="14.5" x14ac:dyDescent="0.35">
      <c r="A521" t="s">
        <v>1467</v>
      </c>
      <c r="B521">
        <v>99435</v>
      </c>
      <c r="C521" s="62" t="s">
        <v>492</v>
      </c>
      <c r="D521" t="s">
        <v>2569</v>
      </c>
    </row>
    <row r="522" spans="1:4" ht="14.5" x14ac:dyDescent="0.35">
      <c r="A522" t="s">
        <v>1469</v>
      </c>
      <c r="B522">
        <v>99436</v>
      </c>
      <c r="C522" s="62" t="s">
        <v>492</v>
      </c>
      <c r="D522" t="s">
        <v>2570</v>
      </c>
    </row>
    <row r="523" spans="1:4" ht="14.5" x14ac:dyDescent="0.35">
      <c r="A523" t="s">
        <v>1471</v>
      </c>
      <c r="B523">
        <v>99437</v>
      </c>
      <c r="C523" s="62" t="s">
        <v>417</v>
      </c>
      <c r="D523" t="s">
        <v>2571</v>
      </c>
    </row>
    <row r="524" spans="1:4" ht="14.5" x14ac:dyDescent="0.35">
      <c r="A524" t="s">
        <v>1474</v>
      </c>
      <c r="B524">
        <v>99438</v>
      </c>
      <c r="C524" s="62" t="s">
        <v>417</v>
      </c>
      <c r="D524" t="s">
        <v>2572</v>
      </c>
    </row>
    <row r="525" spans="1:4" ht="14.5" x14ac:dyDescent="0.35">
      <c r="A525" t="s">
        <v>1476</v>
      </c>
      <c r="B525">
        <v>99439</v>
      </c>
      <c r="C525" s="62" t="s">
        <v>417</v>
      </c>
      <c r="D525" t="s">
        <v>2573</v>
      </c>
    </row>
    <row r="526" spans="1:4" ht="14.5" x14ac:dyDescent="0.35">
      <c r="A526" t="s">
        <v>1478</v>
      </c>
      <c r="B526">
        <v>99440</v>
      </c>
      <c r="C526" s="62" t="s">
        <v>417</v>
      </c>
      <c r="D526" t="s">
        <v>2574</v>
      </c>
    </row>
    <row r="527" spans="1:4" ht="14.5" x14ac:dyDescent="0.35">
      <c r="A527" t="s">
        <v>1480</v>
      </c>
      <c r="B527">
        <v>99855</v>
      </c>
      <c r="C527" s="62" t="s">
        <v>417</v>
      </c>
      <c r="D527" t="s">
        <v>2575</v>
      </c>
    </row>
    <row r="528" spans="1:4" ht="14.5" x14ac:dyDescent="0.35">
      <c r="A528" t="s">
        <v>1482</v>
      </c>
      <c r="B528">
        <v>99441</v>
      </c>
      <c r="C528" s="62" t="s">
        <v>417</v>
      </c>
      <c r="D528" t="s">
        <v>2576</v>
      </c>
    </row>
    <row r="529" spans="1:4" ht="14.5" x14ac:dyDescent="0.35">
      <c r="A529" t="s">
        <v>1484</v>
      </c>
      <c r="B529">
        <v>99442</v>
      </c>
      <c r="C529" s="62" t="s">
        <v>417</v>
      </c>
      <c r="D529" t="s">
        <v>2577</v>
      </c>
    </row>
    <row r="530" spans="1:4" ht="14.5" x14ac:dyDescent="0.35">
      <c r="A530" t="s">
        <v>1486</v>
      </c>
      <c r="B530">
        <v>99443</v>
      </c>
      <c r="C530" s="62" t="s">
        <v>417</v>
      </c>
      <c r="D530" t="s">
        <v>2578</v>
      </c>
    </row>
    <row r="531" spans="1:4" ht="14.5" x14ac:dyDescent="0.35">
      <c r="A531" t="s">
        <v>1488</v>
      </c>
      <c r="B531">
        <v>99444</v>
      </c>
      <c r="C531" s="62" t="s">
        <v>417</v>
      </c>
      <c r="D531" t="s">
        <v>2579</v>
      </c>
    </row>
    <row r="532" spans="1:4" ht="14.5" x14ac:dyDescent="0.35">
      <c r="A532" t="s">
        <v>1490</v>
      </c>
      <c r="B532">
        <v>99445</v>
      </c>
      <c r="C532" s="62" t="s">
        <v>417</v>
      </c>
      <c r="D532" t="s">
        <v>2580</v>
      </c>
    </row>
    <row r="533" spans="1:4" ht="14.5" x14ac:dyDescent="0.35">
      <c r="A533" t="s">
        <v>1492</v>
      </c>
      <c r="B533">
        <v>99446</v>
      </c>
      <c r="C533" s="62" t="s">
        <v>417</v>
      </c>
      <c r="D533" t="s">
        <v>2581</v>
      </c>
    </row>
    <row r="534" spans="1:4" ht="14.5" x14ac:dyDescent="0.35">
      <c r="A534" t="s">
        <v>1494</v>
      </c>
      <c r="B534">
        <v>99447</v>
      </c>
      <c r="C534" s="62" t="s">
        <v>417</v>
      </c>
      <c r="D534" t="s">
        <v>2582</v>
      </c>
    </row>
    <row r="535" spans="1:4" ht="14.5" x14ac:dyDescent="0.35">
      <c r="A535" t="s">
        <v>1496</v>
      </c>
      <c r="B535">
        <v>1000071</v>
      </c>
      <c r="C535" s="62" t="s">
        <v>417</v>
      </c>
      <c r="D535" t="s">
        <v>2583</v>
      </c>
    </row>
    <row r="536" spans="1:4" ht="14.5" x14ac:dyDescent="0.35">
      <c r="A536" t="s">
        <v>1498</v>
      </c>
      <c r="B536">
        <v>99448</v>
      </c>
      <c r="C536" s="62" t="s">
        <v>417</v>
      </c>
      <c r="D536" t="s">
        <v>2584</v>
      </c>
    </row>
    <row r="537" spans="1:4" ht="14.5" x14ac:dyDescent="0.35">
      <c r="A537" t="s">
        <v>1500</v>
      </c>
      <c r="B537">
        <v>99449</v>
      </c>
      <c r="C537" s="62" t="s">
        <v>417</v>
      </c>
      <c r="D537" t="s">
        <v>2585</v>
      </c>
    </row>
    <row r="538" spans="1:4" ht="14.5" x14ac:dyDescent="0.35">
      <c r="A538" t="s">
        <v>1502</v>
      </c>
      <c r="B538">
        <v>1000227</v>
      </c>
      <c r="C538" s="62" t="s">
        <v>417</v>
      </c>
      <c r="D538" t="s">
        <v>2586</v>
      </c>
    </row>
    <row r="539" spans="1:4" ht="14.5" x14ac:dyDescent="0.35">
      <c r="A539" t="s">
        <v>1504</v>
      </c>
      <c r="B539">
        <v>99452</v>
      </c>
      <c r="C539" s="62" t="s">
        <v>417</v>
      </c>
      <c r="D539" t="s">
        <v>2587</v>
      </c>
    </row>
    <row r="540" spans="1:4" ht="14.5" x14ac:dyDescent="0.35">
      <c r="A540" t="s">
        <v>1506</v>
      </c>
      <c r="B540">
        <v>99453</v>
      </c>
      <c r="C540" s="62" t="s">
        <v>417</v>
      </c>
      <c r="D540" t="s">
        <v>2588</v>
      </c>
    </row>
    <row r="541" spans="1:4" ht="14.5" x14ac:dyDescent="0.35">
      <c r="A541" t="s">
        <v>1508</v>
      </c>
      <c r="B541">
        <v>99454</v>
      </c>
      <c r="C541" s="62" t="s">
        <v>417</v>
      </c>
      <c r="D541" t="s">
        <v>2589</v>
      </c>
    </row>
    <row r="542" spans="1:4" ht="14.5" x14ac:dyDescent="0.35">
      <c r="A542" t="s">
        <v>1510</v>
      </c>
      <c r="B542">
        <v>1000172</v>
      </c>
      <c r="C542" s="62" t="s">
        <v>417</v>
      </c>
      <c r="D542" t="s">
        <v>2590</v>
      </c>
    </row>
    <row r="543" spans="1:4" ht="14.5" x14ac:dyDescent="0.35">
      <c r="A543" t="s">
        <v>1512</v>
      </c>
      <c r="B543">
        <v>1000173</v>
      </c>
      <c r="C543" s="62" t="s">
        <v>417</v>
      </c>
      <c r="D543" t="s">
        <v>2591</v>
      </c>
    </row>
    <row r="544" spans="1:4" ht="14.5" x14ac:dyDescent="0.35">
      <c r="A544" t="s">
        <v>1514</v>
      </c>
      <c r="B544">
        <v>1000228</v>
      </c>
      <c r="C544" s="62" t="s">
        <v>417</v>
      </c>
      <c r="D544" t="s">
        <v>2592</v>
      </c>
    </row>
    <row r="545" spans="1:4" ht="14.5" x14ac:dyDescent="0.35">
      <c r="A545" t="s">
        <v>1516</v>
      </c>
      <c r="B545">
        <v>1000229</v>
      </c>
      <c r="C545" s="62" t="s">
        <v>417</v>
      </c>
      <c r="D545" t="s">
        <v>2593</v>
      </c>
    </row>
    <row r="546" spans="1:4" ht="14.5" x14ac:dyDescent="0.35">
      <c r="A546" t="s">
        <v>1518</v>
      </c>
      <c r="B546">
        <v>1000230</v>
      </c>
      <c r="C546" s="62" t="s">
        <v>417</v>
      </c>
      <c r="D546" t="s">
        <v>2594</v>
      </c>
    </row>
    <row r="547" spans="1:4" ht="14.5" x14ac:dyDescent="0.35">
      <c r="A547" t="s">
        <v>1520</v>
      </c>
      <c r="B547">
        <v>1000231</v>
      </c>
      <c r="C547" s="62" t="s">
        <v>417</v>
      </c>
      <c r="D547" t="s">
        <v>2595</v>
      </c>
    </row>
    <row r="548" spans="1:4" ht="14.5" x14ac:dyDescent="0.35">
      <c r="A548" t="s">
        <v>1522</v>
      </c>
      <c r="B548">
        <v>99458</v>
      </c>
      <c r="C548" s="62" t="s">
        <v>492</v>
      </c>
      <c r="D548" t="s">
        <v>2596</v>
      </c>
    </row>
    <row r="549" spans="1:4" ht="14.5" x14ac:dyDescent="0.35">
      <c r="A549" t="s">
        <v>1524</v>
      </c>
      <c r="B549">
        <v>99459</v>
      </c>
      <c r="C549" s="62" t="s">
        <v>492</v>
      </c>
      <c r="D549" t="s">
        <v>2597</v>
      </c>
    </row>
    <row r="550" spans="1:4" ht="14.5" x14ac:dyDescent="0.35">
      <c r="A550" t="s">
        <v>1526</v>
      </c>
      <c r="B550">
        <v>99460</v>
      </c>
      <c r="C550" s="62" t="s">
        <v>492</v>
      </c>
      <c r="D550" t="s">
        <v>2598</v>
      </c>
    </row>
    <row r="551" spans="1:4" ht="14.5" x14ac:dyDescent="0.35">
      <c r="A551" t="s">
        <v>1528</v>
      </c>
      <c r="B551">
        <v>99461</v>
      </c>
      <c r="C551" s="62" t="s">
        <v>492</v>
      </c>
      <c r="D551" t="s">
        <v>1529</v>
      </c>
    </row>
    <row r="552" spans="1:4" ht="14.5" x14ac:dyDescent="0.35">
      <c r="A552" t="s">
        <v>1530</v>
      </c>
      <c r="B552">
        <v>99462</v>
      </c>
      <c r="C552" s="62" t="s">
        <v>492</v>
      </c>
      <c r="D552" t="s">
        <v>2599</v>
      </c>
    </row>
    <row r="553" spans="1:4" ht="14.5" x14ac:dyDescent="0.35">
      <c r="A553" t="s">
        <v>1532</v>
      </c>
      <c r="B553">
        <v>99463</v>
      </c>
      <c r="C553" s="62" t="s">
        <v>492</v>
      </c>
      <c r="D553" t="s">
        <v>2600</v>
      </c>
    </row>
    <row r="554" spans="1:4" ht="14.5" x14ac:dyDescent="0.35">
      <c r="A554" t="s">
        <v>1534</v>
      </c>
      <c r="B554">
        <v>1000174</v>
      </c>
      <c r="C554" s="62" t="s">
        <v>492</v>
      </c>
      <c r="D554" t="s">
        <v>2601</v>
      </c>
    </row>
    <row r="555" spans="1:4" ht="14.5" x14ac:dyDescent="0.35">
      <c r="A555" t="s">
        <v>1536</v>
      </c>
      <c r="B555">
        <v>99464</v>
      </c>
      <c r="C555" s="62" t="s">
        <v>492</v>
      </c>
      <c r="D555" t="s">
        <v>2602</v>
      </c>
    </row>
    <row r="556" spans="1:4" ht="14.5" x14ac:dyDescent="0.35">
      <c r="A556" t="s">
        <v>1538</v>
      </c>
      <c r="B556">
        <v>99465</v>
      </c>
      <c r="C556" s="62" t="s">
        <v>492</v>
      </c>
      <c r="D556" t="s">
        <v>2603</v>
      </c>
    </row>
    <row r="557" spans="1:4" ht="14.5" x14ac:dyDescent="0.35">
      <c r="A557" t="s">
        <v>1540</v>
      </c>
      <c r="B557">
        <v>99966</v>
      </c>
      <c r="C557" s="62" t="s">
        <v>492</v>
      </c>
      <c r="D557" t="s">
        <v>2604</v>
      </c>
    </row>
    <row r="558" spans="1:4" ht="14.5" x14ac:dyDescent="0.35">
      <c r="A558" t="s">
        <v>1542</v>
      </c>
      <c r="B558">
        <v>99967</v>
      </c>
      <c r="C558" s="62" t="s">
        <v>492</v>
      </c>
      <c r="D558" t="s">
        <v>2605</v>
      </c>
    </row>
    <row r="559" spans="1:4" ht="14.5" x14ac:dyDescent="0.35">
      <c r="A559" t="s">
        <v>1544</v>
      </c>
      <c r="B559">
        <v>99468</v>
      </c>
      <c r="C559" s="62" t="s">
        <v>492</v>
      </c>
      <c r="D559" t="s">
        <v>2606</v>
      </c>
    </row>
    <row r="560" spans="1:4" ht="14.5" x14ac:dyDescent="0.35">
      <c r="A560" t="s">
        <v>1546</v>
      </c>
      <c r="B560">
        <v>99469</v>
      </c>
      <c r="C560" s="62" t="s">
        <v>492</v>
      </c>
      <c r="D560" t="s">
        <v>2607</v>
      </c>
    </row>
    <row r="561" spans="1:6" ht="14.5" x14ac:dyDescent="0.35">
      <c r="A561" t="s">
        <v>1548</v>
      </c>
      <c r="B561">
        <v>99470</v>
      </c>
      <c r="C561" s="62" t="s">
        <v>492</v>
      </c>
      <c r="D561" t="s">
        <v>2608</v>
      </c>
    </row>
    <row r="562" spans="1:6" ht="14.5" x14ac:dyDescent="0.35">
      <c r="A562" t="s">
        <v>1550</v>
      </c>
      <c r="B562">
        <v>99471</v>
      </c>
      <c r="C562" s="62" t="s">
        <v>492</v>
      </c>
      <c r="D562" t="s">
        <v>2609</v>
      </c>
    </row>
    <row r="563" spans="1:6" ht="14.5" x14ac:dyDescent="0.35">
      <c r="A563" t="s">
        <v>1552</v>
      </c>
      <c r="B563">
        <v>99472</v>
      </c>
      <c r="C563" s="62" t="s">
        <v>492</v>
      </c>
      <c r="D563" t="s">
        <v>2610</v>
      </c>
    </row>
    <row r="564" spans="1:6" ht="14.5" x14ac:dyDescent="0.35">
      <c r="A564" t="s">
        <v>1554</v>
      </c>
      <c r="B564">
        <v>99969</v>
      </c>
      <c r="C564" s="62" t="s">
        <v>492</v>
      </c>
      <c r="D564" t="s">
        <v>2611</v>
      </c>
    </row>
    <row r="565" spans="1:6" ht="14.5" x14ac:dyDescent="0.35">
      <c r="A565" t="s">
        <v>1556</v>
      </c>
      <c r="B565">
        <v>99856</v>
      </c>
      <c r="C565" s="62" t="s">
        <v>492</v>
      </c>
      <c r="D565" t="s">
        <v>2612</v>
      </c>
    </row>
    <row r="566" spans="1:6" ht="14.5" x14ac:dyDescent="0.35">
      <c r="A566" t="s">
        <v>1558</v>
      </c>
      <c r="B566">
        <v>99857</v>
      </c>
      <c r="C566" s="62" t="s">
        <v>417</v>
      </c>
      <c r="D566" t="s">
        <v>2613</v>
      </c>
    </row>
    <row r="567" spans="1:6" ht="14.5" x14ac:dyDescent="0.35">
      <c r="A567" t="s">
        <v>1561</v>
      </c>
      <c r="B567">
        <v>99858</v>
      </c>
      <c r="C567" s="62" t="s">
        <v>417</v>
      </c>
      <c r="D567" t="s">
        <v>2614</v>
      </c>
    </row>
    <row r="568" spans="1:6" ht="14.5" x14ac:dyDescent="0.35">
      <c r="A568" t="s">
        <v>1563</v>
      </c>
      <c r="B568">
        <v>99475</v>
      </c>
      <c r="C568" s="62" t="s">
        <v>417</v>
      </c>
      <c r="D568" t="s">
        <v>2615</v>
      </c>
    </row>
    <row r="569" spans="1:6" ht="14.5" x14ac:dyDescent="0.35">
      <c r="A569" t="s">
        <v>1565</v>
      </c>
      <c r="B569">
        <v>99476</v>
      </c>
      <c r="C569" s="62" t="s">
        <v>417</v>
      </c>
      <c r="D569" t="s">
        <v>2616</v>
      </c>
    </row>
    <row r="570" spans="1:6" ht="14.5" x14ac:dyDescent="0.35">
      <c r="A570" t="s">
        <v>1567</v>
      </c>
      <c r="B570">
        <v>1000072</v>
      </c>
      <c r="C570" s="62" t="s">
        <v>417</v>
      </c>
      <c r="D570" t="s">
        <v>2617</v>
      </c>
    </row>
    <row r="571" spans="1:6" ht="14.5" x14ac:dyDescent="0.35">
      <c r="A571" t="s">
        <v>1569</v>
      </c>
      <c r="B571">
        <v>1000073</v>
      </c>
      <c r="C571" s="62" t="s">
        <v>417</v>
      </c>
      <c r="D571" t="s">
        <v>2618</v>
      </c>
      <c r="E571" s="72"/>
      <c r="F571" s="72"/>
    </row>
    <row r="572" spans="1:6" ht="14.5" x14ac:dyDescent="0.35">
      <c r="A572" t="s">
        <v>1571</v>
      </c>
      <c r="B572">
        <v>500525</v>
      </c>
      <c r="C572" s="62" t="s">
        <v>417</v>
      </c>
      <c r="D572" t="s">
        <v>2619</v>
      </c>
    </row>
    <row r="573" spans="1:6" ht="14.5" x14ac:dyDescent="0.35">
      <c r="A573" t="s">
        <v>1573</v>
      </c>
      <c r="B573">
        <v>500526</v>
      </c>
      <c r="C573" s="62" t="s">
        <v>417</v>
      </c>
      <c r="D573" t="s">
        <v>2620</v>
      </c>
    </row>
    <row r="574" spans="1:6" ht="14.5" x14ac:dyDescent="0.35">
      <c r="A574" t="s">
        <v>1575</v>
      </c>
      <c r="B574">
        <v>99481</v>
      </c>
      <c r="C574" s="62" t="s">
        <v>417</v>
      </c>
      <c r="D574" t="s">
        <v>1576</v>
      </c>
    </row>
    <row r="575" spans="1:6" ht="14.5" x14ac:dyDescent="0.35">
      <c r="A575" t="s">
        <v>1577</v>
      </c>
      <c r="B575">
        <v>99482</v>
      </c>
      <c r="C575" s="62" t="s">
        <v>417</v>
      </c>
      <c r="D575" t="s">
        <v>2621</v>
      </c>
    </row>
    <row r="576" spans="1:6" ht="14.5" x14ac:dyDescent="0.35">
      <c r="A576" t="s">
        <v>1579</v>
      </c>
      <c r="B576">
        <v>99483</v>
      </c>
      <c r="C576" s="62" t="s">
        <v>417</v>
      </c>
      <c r="D576" t="s">
        <v>2622</v>
      </c>
    </row>
    <row r="577" spans="1:4" ht="14.5" x14ac:dyDescent="0.35">
      <c r="A577" t="s">
        <v>1581</v>
      </c>
      <c r="B577">
        <v>99484</v>
      </c>
      <c r="C577" s="62" t="s">
        <v>417</v>
      </c>
      <c r="D577" t="s">
        <v>2623</v>
      </c>
    </row>
    <row r="578" spans="1:4" ht="14.5" x14ac:dyDescent="0.35">
      <c r="A578" t="s">
        <v>1583</v>
      </c>
      <c r="B578">
        <v>99485</v>
      </c>
      <c r="C578" s="62" t="s">
        <v>492</v>
      </c>
      <c r="D578" t="s">
        <v>2624</v>
      </c>
    </row>
    <row r="579" spans="1:4" ht="14.5" x14ac:dyDescent="0.35">
      <c r="A579" t="s">
        <v>1585</v>
      </c>
      <c r="B579">
        <v>99486</v>
      </c>
      <c r="C579" s="62" t="s">
        <v>492</v>
      </c>
      <c r="D579" t="s">
        <v>2625</v>
      </c>
    </row>
    <row r="580" spans="1:4" ht="14.5" x14ac:dyDescent="0.35">
      <c r="A580" t="s">
        <v>1587</v>
      </c>
      <c r="B580">
        <v>99970</v>
      </c>
      <c r="C580" s="62" t="s">
        <v>492</v>
      </c>
      <c r="D580" t="s">
        <v>2626</v>
      </c>
    </row>
    <row r="581" spans="1:4" ht="14.5" x14ac:dyDescent="0.35">
      <c r="A581" t="s">
        <v>1589</v>
      </c>
      <c r="B581">
        <v>99971</v>
      </c>
      <c r="C581" s="62" t="s">
        <v>492</v>
      </c>
      <c r="D581" t="s">
        <v>2627</v>
      </c>
    </row>
    <row r="582" spans="1:4" ht="14.5" x14ac:dyDescent="0.35">
      <c r="A582" t="s">
        <v>1591</v>
      </c>
      <c r="B582">
        <v>99972</v>
      </c>
      <c r="C582" s="62" t="s">
        <v>492</v>
      </c>
      <c r="D582" t="s">
        <v>2628</v>
      </c>
    </row>
    <row r="583" spans="1:4" ht="14.5" x14ac:dyDescent="0.35">
      <c r="A583" t="s">
        <v>1593</v>
      </c>
      <c r="B583">
        <v>99973</v>
      </c>
      <c r="C583" s="62" t="s">
        <v>492</v>
      </c>
      <c r="D583" t="s">
        <v>2629</v>
      </c>
    </row>
    <row r="584" spans="1:4" ht="14.5" x14ac:dyDescent="0.35">
      <c r="A584" t="s">
        <v>1595</v>
      </c>
      <c r="B584">
        <v>99974</v>
      </c>
      <c r="C584" s="62" t="s">
        <v>492</v>
      </c>
      <c r="D584" t="s">
        <v>2630</v>
      </c>
    </row>
    <row r="585" spans="1:4" ht="14.5" x14ac:dyDescent="0.35">
      <c r="A585" t="s">
        <v>1597</v>
      </c>
      <c r="B585">
        <v>1000074</v>
      </c>
      <c r="C585" s="62" t="s">
        <v>492</v>
      </c>
      <c r="D585" t="s">
        <v>2631</v>
      </c>
    </row>
    <row r="586" spans="1:4" ht="14.5" x14ac:dyDescent="0.35">
      <c r="A586" t="s">
        <v>1599</v>
      </c>
      <c r="B586">
        <v>1000075</v>
      </c>
      <c r="C586" s="62" t="s">
        <v>492</v>
      </c>
      <c r="D586" t="s">
        <v>2632</v>
      </c>
    </row>
    <row r="587" spans="1:4" ht="14.5" x14ac:dyDescent="0.35">
      <c r="A587" t="s">
        <v>1601</v>
      </c>
      <c r="B587">
        <v>1000175</v>
      </c>
      <c r="C587" s="62" t="s">
        <v>417</v>
      </c>
      <c r="D587" t="s">
        <v>2633</v>
      </c>
    </row>
    <row r="588" spans="1:4" ht="14.5" x14ac:dyDescent="0.35">
      <c r="A588" t="s">
        <v>1604</v>
      </c>
      <c r="B588">
        <v>99863</v>
      </c>
      <c r="C588" s="62" t="s">
        <v>417</v>
      </c>
      <c r="D588" t="s">
        <v>2634</v>
      </c>
    </row>
    <row r="589" spans="1:4" ht="14.5" x14ac:dyDescent="0.35">
      <c r="A589" t="s">
        <v>1606</v>
      </c>
      <c r="B589">
        <v>99864</v>
      </c>
      <c r="C589" s="62" t="s">
        <v>417</v>
      </c>
      <c r="D589" t="s">
        <v>2635</v>
      </c>
    </row>
    <row r="590" spans="1:4" ht="14.5" x14ac:dyDescent="0.35">
      <c r="A590" t="s">
        <v>1608</v>
      </c>
      <c r="B590">
        <v>99499</v>
      </c>
      <c r="C590" s="62" t="s">
        <v>417</v>
      </c>
      <c r="D590" t="s">
        <v>2636</v>
      </c>
    </row>
    <row r="591" spans="1:4" ht="14.5" x14ac:dyDescent="0.35">
      <c r="A591" t="s">
        <v>1610</v>
      </c>
      <c r="B591">
        <v>99500</v>
      </c>
      <c r="C591" s="62" t="s">
        <v>417</v>
      </c>
      <c r="D591" t="s">
        <v>2637</v>
      </c>
    </row>
    <row r="592" spans="1:4" ht="14.5" x14ac:dyDescent="0.35">
      <c r="A592" t="s">
        <v>1612</v>
      </c>
      <c r="B592">
        <v>1000076</v>
      </c>
      <c r="C592" s="62" t="s">
        <v>417</v>
      </c>
      <c r="D592" t="s">
        <v>2638</v>
      </c>
    </row>
    <row r="593" spans="1:6" ht="14.5" x14ac:dyDescent="0.35">
      <c r="A593" t="s">
        <v>1614</v>
      </c>
      <c r="B593">
        <v>1000077</v>
      </c>
      <c r="C593" s="62" t="s">
        <v>417</v>
      </c>
      <c r="D593" t="s">
        <v>2639</v>
      </c>
      <c r="E593" s="72"/>
      <c r="F593" s="72"/>
    </row>
    <row r="594" spans="1:6" ht="14.5" x14ac:dyDescent="0.35">
      <c r="A594" t="s">
        <v>1616</v>
      </c>
      <c r="B594">
        <v>99979</v>
      </c>
      <c r="C594" s="62" t="s">
        <v>417</v>
      </c>
      <c r="D594" t="s">
        <v>2640</v>
      </c>
    </row>
    <row r="595" spans="1:6" ht="14.5" x14ac:dyDescent="0.35">
      <c r="A595" t="s">
        <v>1618</v>
      </c>
      <c r="B595">
        <v>99980</v>
      </c>
      <c r="C595" s="62" t="s">
        <v>417</v>
      </c>
      <c r="D595" t="s">
        <v>2641</v>
      </c>
    </row>
    <row r="596" spans="1:6" ht="14.5" x14ac:dyDescent="0.35">
      <c r="A596" t="s">
        <v>1620</v>
      </c>
      <c r="B596">
        <v>99503</v>
      </c>
      <c r="C596" s="62" t="s">
        <v>417</v>
      </c>
      <c r="D596" t="s">
        <v>2642</v>
      </c>
    </row>
    <row r="597" spans="1:6" ht="14.5" x14ac:dyDescent="0.35">
      <c r="A597" t="s">
        <v>1622</v>
      </c>
      <c r="B597">
        <v>1000176</v>
      </c>
      <c r="C597" s="62" t="s">
        <v>417</v>
      </c>
      <c r="D597" t="s">
        <v>2643</v>
      </c>
    </row>
    <row r="598" spans="1:6" ht="14.5" x14ac:dyDescent="0.35">
      <c r="A598" t="s">
        <v>1624</v>
      </c>
      <c r="B598">
        <v>1000177</v>
      </c>
      <c r="C598" s="62" t="s">
        <v>417</v>
      </c>
      <c r="D598" t="s">
        <v>2644</v>
      </c>
    </row>
    <row r="599" spans="1:6" ht="14.5" x14ac:dyDescent="0.35">
      <c r="A599" t="s">
        <v>1626</v>
      </c>
      <c r="B599">
        <v>99505</v>
      </c>
      <c r="C599" s="62" t="s">
        <v>417</v>
      </c>
      <c r="D599" t="s">
        <v>2645</v>
      </c>
    </row>
    <row r="600" spans="1:6" ht="14.5" x14ac:dyDescent="0.35">
      <c r="A600" t="s">
        <v>1628</v>
      </c>
      <c r="B600">
        <v>1000078</v>
      </c>
      <c r="C600" s="62" t="s">
        <v>417</v>
      </c>
      <c r="D600" t="s">
        <v>2646</v>
      </c>
    </row>
    <row r="601" spans="1:6" ht="14.5" x14ac:dyDescent="0.35">
      <c r="A601" t="s">
        <v>1630</v>
      </c>
      <c r="B601">
        <v>1000079</v>
      </c>
      <c r="C601" s="62" t="s">
        <v>417</v>
      </c>
      <c r="D601" t="s">
        <v>2647</v>
      </c>
    </row>
    <row r="602" spans="1:6" ht="14.5" x14ac:dyDescent="0.35">
      <c r="A602" t="s">
        <v>1632</v>
      </c>
      <c r="B602">
        <v>99868</v>
      </c>
      <c r="C602" s="62" t="s">
        <v>417</v>
      </c>
      <c r="D602" t="s">
        <v>2648</v>
      </c>
    </row>
    <row r="603" spans="1:6" ht="14.5" x14ac:dyDescent="0.35">
      <c r="A603" t="s">
        <v>1634</v>
      </c>
      <c r="B603">
        <v>99869</v>
      </c>
      <c r="C603" s="62" t="s">
        <v>417</v>
      </c>
      <c r="D603" t="s">
        <v>2649</v>
      </c>
    </row>
    <row r="604" spans="1:6" ht="14.5" x14ac:dyDescent="0.35">
      <c r="A604" t="s">
        <v>1636</v>
      </c>
      <c r="B604">
        <v>1000080</v>
      </c>
      <c r="C604" s="62" t="s">
        <v>417</v>
      </c>
      <c r="D604" t="s">
        <v>2650</v>
      </c>
    </row>
    <row r="605" spans="1:6" ht="14.5" x14ac:dyDescent="0.35">
      <c r="A605" t="s">
        <v>1638</v>
      </c>
      <c r="B605">
        <v>99508</v>
      </c>
      <c r="C605" s="62" t="s">
        <v>492</v>
      </c>
      <c r="D605" t="s">
        <v>2651</v>
      </c>
    </row>
    <row r="606" spans="1:6" ht="14.5" x14ac:dyDescent="0.35">
      <c r="A606" t="s">
        <v>1640</v>
      </c>
      <c r="B606">
        <v>99509</v>
      </c>
      <c r="C606" s="62" t="s">
        <v>492</v>
      </c>
      <c r="D606" t="s">
        <v>2652</v>
      </c>
    </row>
    <row r="607" spans="1:6" ht="14.5" x14ac:dyDescent="0.35">
      <c r="A607" t="s">
        <v>1642</v>
      </c>
      <c r="B607">
        <v>1000081</v>
      </c>
      <c r="C607" s="62" t="s">
        <v>492</v>
      </c>
      <c r="D607" t="s">
        <v>2653</v>
      </c>
    </row>
    <row r="608" spans="1:6" ht="14.5" x14ac:dyDescent="0.35">
      <c r="A608" t="s">
        <v>1644</v>
      </c>
      <c r="B608">
        <v>1000082</v>
      </c>
      <c r="C608" s="62" t="s">
        <v>492</v>
      </c>
      <c r="D608" t="s">
        <v>2654</v>
      </c>
    </row>
    <row r="609" spans="1:4" ht="14.5" x14ac:dyDescent="0.35">
      <c r="A609" t="s">
        <v>1646</v>
      </c>
      <c r="B609">
        <v>1000083</v>
      </c>
      <c r="C609" s="62" t="s">
        <v>492</v>
      </c>
      <c r="D609" t="s">
        <v>2655</v>
      </c>
    </row>
    <row r="610" spans="1:4" ht="14.5" x14ac:dyDescent="0.35">
      <c r="A610" t="s">
        <v>1648</v>
      </c>
      <c r="B610">
        <v>1000084</v>
      </c>
      <c r="C610" s="62" t="s">
        <v>492</v>
      </c>
      <c r="D610" t="s">
        <v>2656</v>
      </c>
    </row>
    <row r="611" spans="1:4" ht="14.5" x14ac:dyDescent="0.35">
      <c r="A611" t="s">
        <v>1650</v>
      </c>
      <c r="B611">
        <v>99513</v>
      </c>
      <c r="C611" s="62" t="s">
        <v>417</v>
      </c>
      <c r="D611" t="s">
        <v>2657</v>
      </c>
    </row>
    <row r="612" spans="1:4" ht="14.5" x14ac:dyDescent="0.35">
      <c r="A612" t="s">
        <v>1653</v>
      </c>
      <c r="B612">
        <v>99514</v>
      </c>
      <c r="C612" s="62" t="s">
        <v>417</v>
      </c>
      <c r="D612" t="s">
        <v>2658</v>
      </c>
    </row>
    <row r="613" spans="1:4" ht="14.5" x14ac:dyDescent="0.35">
      <c r="A613" t="s">
        <v>1655</v>
      </c>
      <c r="B613">
        <v>99515</v>
      </c>
      <c r="C613" s="62" t="s">
        <v>417</v>
      </c>
      <c r="D613" t="s">
        <v>2659</v>
      </c>
    </row>
    <row r="614" spans="1:4" ht="14.5" x14ac:dyDescent="0.35">
      <c r="A614" t="s">
        <v>1657</v>
      </c>
      <c r="B614">
        <v>99516</v>
      </c>
      <c r="C614" s="62" t="s">
        <v>417</v>
      </c>
      <c r="D614" t="s">
        <v>2660</v>
      </c>
    </row>
    <row r="615" spans="1:4" ht="14.5" x14ac:dyDescent="0.35">
      <c r="A615" t="s">
        <v>1659</v>
      </c>
      <c r="B615">
        <v>99517</v>
      </c>
      <c r="C615" s="62" t="s">
        <v>417</v>
      </c>
      <c r="D615" t="s">
        <v>2661</v>
      </c>
    </row>
    <row r="616" spans="1:4" ht="14.5" x14ac:dyDescent="0.35">
      <c r="A616" t="s">
        <v>1661</v>
      </c>
      <c r="B616">
        <v>1000178</v>
      </c>
      <c r="C616" s="62" t="s">
        <v>417</v>
      </c>
      <c r="D616" t="s">
        <v>2662</v>
      </c>
    </row>
    <row r="617" spans="1:4" ht="14.5" x14ac:dyDescent="0.35">
      <c r="A617" t="s">
        <v>1663</v>
      </c>
      <c r="B617">
        <v>99873</v>
      </c>
      <c r="C617" s="62" t="s">
        <v>417</v>
      </c>
      <c r="D617" t="s">
        <v>2663</v>
      </c>
    </row>
    <row r="618" spans="1:4" ht="14.5" x14ac:dyDescent="0.35">
      <c r="A618" t="s">
        <v>1665</v>
      </c>
      <c r="B618">
        <v>99874</v>
      </c>
      <c r="C618" s="62" t="s">
        <v>417</v>
      </c>
      <c r="D618" t="s">
        <v>2664</v>
      </c>
    </row>
    <row r="619" spans="1:4" ht="14.5" x14ac:dyDescent="0.35">
      <c r="A619" t="s">
        <v>1667</v>
      </c>
      <c r="B619">
        <v>99520</v>
      </c>
      <c r="C619" s="62" t="s">
        <v>417</v>
      </c>
      <c r="D619" t="s">
        <v>2665</v>
      </c>
    </row>
    <row r="620" spans="1:4" ht="14.5" x14ac:dyDescent="0.35">
      <c r="A620" t="s">
        <v>1669</v>
      </c>
      <c r="B620">
        <v>99521</v>
      </c>
      <c r="C620" s="62" t="s">
        <v>492</v>
      </c>
      <c r="D620" t="s">
        <v>2666</v>
      </c>
    </row>
    <row r="621" spans="1:4" ht="14.5" x14ac:dyDescent="0.35">
      <c r="A621" t="s">
        <v>1671</v>
      </c>
      <c r="B621">
        <v>99522</v>
      </c>
      <c r="C621" s="62" t="s">
        <v>492</v>
      </c>
      <c r="D621" t="s">
        <v>2667</v>
      </c>
    </row>
    <row r="622" spans="1:4" ht="14.5" x14ac:dyDescent="0.35">
      <c r="A622" t="s">
        <v>1673</v>
      </c>
      <c r="B622">
        <v>99523</v>
      </c>
      <c r="C622" s="62" t="s">
        <v>492</v>
      </c>
      <c r="D622" t="s">
        <v>2668</v>
      </c>
    </row>
    <row r="623" spans="1:4" ht="14.5" x14ac:dyDescent="0.35">
      <c r="A623" t="s">
        <v>1675</v>
      </c>
      <c r="B623">
        <v>1000085</v>
      </c>
      <c r="C623" s="62" t="s">
        <v>492</v>
      </c>
      <c r="D623" t="s">
        <v>2669</v>
      </c>
    </row>
    <row r="624" spans="1:4" ht="14.5" x14ac:dyDescent="0.35">
      <c r="A624" t="s">
        <v>1677</v>
      </c>
      <c r="B624">
        <v>1000086</v>
      </c>
      <c r="C624" s="62" t="s">
        <v>492</v>
      </c>
      <c r="D624" t="s">
        <v>2670</v>
      </c>
    </row>
    <row r="625" spans="1:4" ht="14.5" x14ac:dyDescent="0.35">
      <c r="A625" t="s">
        <v>1679</v>
      </c>
      <c r="B625">
        <v>1000087</v>
      </c>
      <c r="C625" s="62" t="s">
        <v>492</v>
      </c>
      <c r="D625" t="s">
        <v>2671</v>
      </c>
    </row>
    <row r="626" spans="1:4" ht="14.5" x14ac:dyDescent="0.35">
      <c r="A626" t="s">
        <v>1681</v>
      </c>
      <c r="B626">
        <v>1000088</v>
      </c>
      <c r="C626" s="62" t="s">
        <v>492</v>
      </c>
      <c r="D626" t="s">
        <v>2672</v>
      </c>
    </row>
    <row r="627" spans="1:4" ht="14.5" x14ac:dyDescent="0.35">
      <c r="A627" t="s">
        <v>1683</v>
      </c>
      <c r="B627">
        <v>1000303</v>
      </c>
      <c r="C627" s="62" t="s">
        <v>492</v>
      </c>
      <c r="D627" t="s">
        <v>1684</v>
      </c>
    </row>
    <row r="628" spans="1:4" ht="14.5" x14ac:dyDescent="0.35">
      <c r="A628" t="s">
        <v>1685</v>
      </c>
      <c r="B628">
        <v>1000304</v>
      </c>
      <c r="C628" s="62" t="s">
        <v>492</v>
      </c>
      <c r="D628" t="s">
        <v>1686</v>
      </c>
    </row>
    <row r="629" spans="1:4" ht="14.5" x14ac:dyDescent="0.35">
      <c r="A629" t="s">
        <v>1687</v>
      </c>
      <c r="B629">
        <v>1000305</v>
      </c>
      <c r="C629" s="62" t="s">
        <v>492</v>
      </c>
      <c r="D629" t="s">
        <v>1688</v>
      </c>
    </row>
    <row r="630" spans="1:4" ht="14.5" x14ac:dyDescent="0.35">
      <c r="A630" t="s">
        <v>1689</v>
      </c>
      <c r="B630">
        <v>1000306</v>
      </c>
      <c r="C630" s="62" t="s">
        <v>492</v>
      </c>
      <c r="D630" t="s">
        <v>1690</v>
      </c>
    </row>
    <row r="631" spans="1:4" ht="14.5" x14ac:dyDescent="0.35">
      <c r="A631" t="s">
        <v>1691</v>
      </c>
      <c r="B631">
        <v>1000307</v>
      </c>
      <c r="C631" s="62" t="s">
        <v>492</v>
      </c>
      <c r="D631" t="s">
        <v>1692</v>
      </c>
    </row>
    <row r="632" spans="1:4" ht="14.5" x14ac:dyDescent="0.35">
      <c r="A632" t="s">
        <v>1693</v>
      </c>
      <c r="B632">
        <v>1000308</v>
      </c>
      <c r="C632" s="62" t="s">
        <v>492</v>
      </c>
      <c r="D632" t="s">
        <v>1694</v>
      </c>
    </row>
    <row r="633" spans="1:4" ht="14.5" x14ac:dyDescent="0.35">
      <c r="A633" t="s">
        <v>1695</v>
      </c>
      <c r="B633">
        <v>1000309</v>
      </c>
      <c r="C633" s="62" t="s">
        <v>492</v>
      </c>
      <c r="D633" t="s">
        <v>1696</v>
      </c>
    </row>
    <row r="634" spans="1:4" ht="14.5" x14ac:dyDescent="0.35">
      <c r="A634" t="s">
        <v>1697</v>
      </c>
      <c r="B634">
        <v>1000310</v>
      </c>
      <c r="C634" s="62" t="s">
        <v>492</v>
      </c>
      <c r="D634" t="s">
        <v>1698</v>
      </c>
    </row>
    <row r="635" spans="1:4" ht="14.5" x14ac:dyDescent="0.35">
      <c r="A635" t="s">
        <v>1699</v>
      </c>
      <c r="B635">
        <v>99530</v>
      </c>
      <c r="C635" s="62" t="s">
        <v>417</v>
      </c>
      <c r="D635" t="s">
        <v>2673</v>
      </c>
    </row>
    <row r="636" spans="1:4" ht="14.5" x14ac:dyDescent="0.35">
      <c r="A636" t="s">
        <v>1702</v>
      </c>
      <c r="B636">
        <v>99531</v>
      </c>
      <c r="C636" s="62" t="s">
        <v>417</v>
      </c>
      <c r="D636" t="s">
        <v>2674</v>
      </c>
    </row>
    <row r="637" spans="1:4" ht="14.5" x14ac:dyDescent="0.35">
      <c r="A637" t="s">
        <v>1704</v>
      </c>
      <c r="B637">
        <v>99983</v>
      </c>
      <c r="C637" s="62" t="s">
        <v>417</v>
      </c>
      <c r="D637" t="s">
        <v>2675</v>
      </c>
    </row>
    <row r="638" spans="1:4" ht="14.5" x14ac:dyDescent="0.35">
      <c r="A638" t="s">
        <v>1706</v>
      </c>
      <c r="B638">
        <v>99984</v>
      </c>
      <c r="C638" s="62" t="s">
        <v>417</v>
      </c>
      <c r="D638" t="s">
        <v>2676</v>
      </c>
    </row>
    <row r="639" spans="1:4" ht="14.5" x14ac:dyDescent="0.35">
      <c r="A639" t="s">
        <v>1708</v>
      </c>
      <c r="B639">
        <v>99985</v>
      </c>
      <c r="C639" s="62" t="s">
        <v>417</v>
      </c>
      <c r="D639" t="s">
        <v>2677</v>
      </c>
    </row>
    <row r="640" spans="1:4" ht="14.5" x14ac:dyDescent="0.35">
      <c r="A640" t="s">
        <v>1710</v>
      </c>
      <c r="B640">
        <v>99986</v>
      </c>
      <c r="C640" s="62" t="s">
        <v>417</v>
      </c>
      <c r="D640" t="s">
        <v>2678</v>
      </c>
    </row>
    <row r="641" spans="1:4" ht="14.5" x14ac:dyDescent="0.35">
      <c r="A641" t="s">
        <v>1712</v>
      </c>
      <c r="B641">
        <v>99987</v>
      </c>
      <c r="C641" s="62" t="s">
        <v>417</v>
      </c>
      <c r="D641" t="s">
        <v>2679</v>
      </c>
    </row>
    <row r="642" spans="1:4" ht="14.5" x14ac:dyDescent="0.35">
      <c r="A642" t="s">
        <v>1714</v>
      </c>
      <c r="B642">
        <v>99988</v>
      </c>
      <c r="C642" s="62" t="s">
        <v>417</v>
      </c>
      <c r="D642" t="s">
        <v>2680</v>
      </c>
    </row>
    <row r="643" spans="1:4" ht="14.5" x14ac:dyDescent="0.35">
      <c r="A643" t="s">
        <v>1716</v>
      </c>
      <c r="B643">
        <v>99535</v>
      </c>
      <c r="C643" s="62" t="s">
        <v>417</v>
      </c>
      <c r="D643" t="s">
        <v>2681</v>
      </c>
    </row>
    <row r="644" spans="1:4" ht="14.5" x14ac:dyDescent="0.35">
      <c r="A644" t="s">
        <v>1718</v>
      </c>
      <c r="B644">
        <v>99536</v>
      </c>
      <c r="C644" s="62" t="s">
        <v>417</v>
      </c>
      <c r="D644" t="s">
        <v>2682</v>
      </c>
    </row>
    <row r="645" spans="1:4" ht="14.5" x14ac:dyDescent="0.35">
      <c r="A645" t="s">
        <v>1720</v>
      </c>
      <c r="B645">
        <v>99989</v>
      </c>
      <c r="C645" s="62" t="s">
        <v>417</v>
      </c>
      <c r="D645" t="s">
        <v>2683</v>
      </c>
    </row>
    <row r="646" spans="1:4" ht="14.5" x14ac:dyDescent="0.35">
      <c r="A646" t="s">
        <v>1722</v>
      </c>
      <c r="B646">
        <v>99990</v>
      </c>
      <c r="C646" s="62" t="s">
        <v>417</v>
      </c>
      <c r="D646" t="s">
        <v>2684</v>
      </c>
    </row>
    <row r="647" spans="1:4" ht="14.5" x14ac:dyDescent="0.35">
      <c r="A647" t="s">
        <v>1724</v>
      </c>
      <c r="B647">
        <v>99537</v>
      </c>
      <c r="C647" s="62" t="s">
        <v>492</v>
      </c>
      <c r="D647" t="s">
        <v>2685</v>
      </c>
    </row>
    <row r="648" spans="1:4" ht="14.5" x14ac:dyDescent="0.35">
      <c r="A648" t="s">
        <v>1726</v>
      </c>
      <c r="B648">
        <v>99538</v>
      </c>
      <c r="C648" s="62" t="s">
        <v>492</v>
      </c>
      <c r="D648" t="s">
        <v>2686</v>
      </c>
    </row>
    <row r="649" spans="1:4" ht="14.5" x14ac:dyDescent="0.35">
      <c r="A649" t="s">
        <v>1728</v>
      </c>
      <c r="B649">
        <v>99539</v>
      </c>
      <c r="C649" s="62" t="s">
        <v>492</v>
      </c>
      <c r="D649" t="s">
        <v>2687</v>
      </c>
    </row>
    <row r="650" spans="1:4" ht="14.5" x14ac:dyDescent="0.35">
      <c r="A650" t="s">
        <v>1730</v>
      </c>
      <c r="B650">
        <v>1000089</v>
      </c>
      <c r="C650" s="62" t="s">
        <v>492</v>
      </c>
      <c r="D650" t="s">
        <v>2688</v>
      </c>
    </row>
    <row r="651" spans="1:4" ht="14.5" x14ac:dyDescent="0.35">
      <c r="A651" t="s">
        <v>1732</v>
      </c>
      <c r="B651">
        <v>1000090</v>
      </c>
      <c r="C651" s="62" t="s">
        <v>492</v>
      </c>
      <c r="D651" t="s">
        <v>2689</v>
      </c>
    </row>
    <row r="652" spans="1:4" ht="14.5" x14ac:dyDescent="0.35">
      <c r="A652" t="s">
        <v>1734</v>
      </c>
      <c r="B652">
        <v>99991</v>
      </c>
      <c r="C652" s="62" t="s">
        <v>492</v>
      </c>
      <c r="D652" t="s">
        <v>2690</v>
      </c>
    </row>
    <row r="653" spans="1:4" ht="14.5" x14ac:dyDescent="0.35">
      <c r="A653" t="s">
        <v>1736</v>
      </c>
      <c r="B653">
        <v>99992</v>
      </c>
      <c r="C653" s="62" t="s">
        <v>492</v>
      </c>
      <c r="D653" t="s">
        <v>2691</v>
      </c>
    </row>
    <row r="654" spans="1:4" ht="14.5" x14ac:dyDescent="0.35">
      <c r="A654" t="s">
        <v>1738</v>
      </c>
      <c r="B654">
        <v>99993</v>
      </c>
      <c r="C654" s="62" t="s">
        <v>492</v>
      </c>
      <c r="D654" t="s">
        <v>2692</v>
      </c>
    </row>
    <row r="655" spans="1:4" ht="14.5" x14ac:dyDescent="0.35">
      <c r="A655" t="s">
        <v>1740</v>
      </c>
      <c r="B655">
        <v>99994</v>
      </c>
      <c r="C655" s="62" t="s">
        <v>492</v>
      </c>
      <c r="D655" t="s">
        <v>2693</v>
      </c>
    </row>
    <row r="656" spans="1:4" ht="14.5" x14ac:dyDescent="0.35">
      <c r="A656" t="s">
        <v>1742</v>
      </c>
      <c r="B656">
        <v>99543</v>
      </c>
      <c r="C656" s="62" t="s">
        <v>492</v>
      </c>
      <c r="D656" t="s">
        <v>2694</v>
      </c>
    </row>
    <row r="657" spans="1:4" ht="14.5" x14ac:dyDescent="0.35">
      <c r="A657" t="s">
        <v>1744</v>
      </c>
      <c r="B657">
        <v>99544</v>
      </c>
      <c r="C657" s="62" t="s">
        <v>492</v>
      </c>
      <c r="D657" t="s">
        <v>2695</v>
      </c>
    </row>
    <row r="658" spans="1:4" ht="14.5" x14ac:dyDescent="0.35">
      <c r="A658" t="s">
        <v>1746</v>
      </c>
      <c r="B658">
        <v>99545</v>
      </c>
      <c r="C658" s="62" t="s">
        <v>492</v>
      </c>
      <c r="D658" t="s">
        <v>2696</v>
      </c>
    </row>
    <row r="659" spans="1:4" ht="14.5" x14ac:dyDescent="0.35">
      <c r="A659" t="s">
        <v>1748</v>
      </c>
      <c r="B659">
        <v>99546</v>
      </c>
      <c r="C659" s="62" t="s">
        <v>492</v>
      </c>
      <c r="D659" t="s">
        <v>2697</v>
      </c>
    </row>
    <row r="660" spans="1:4" ht="14.5" x14ac:dyDescent="0.35">
      <c r="A660" t="s">
        <v>1750</v>
      </c>
      <c r="B660">
        <v>99547</v>
      </c>
      <c r="C660" s="62" t="s">
        <v>492</v>
      </c>
      <c r="D660" t="s">
        <v>2698</v>
      </c>
    </row>
    <row r="661" spans="1:4" ht="14.5" x14ac:dyDescent="0.35">
      <c r="A661" t="s">
        <v>1752</v>
      </c>
      <c r="B661">
        <v>99548</v>
      </c>
      <c r="C661" s="62" t="s">
        <v>492</v>
      </c>
      <c r="D661" t="s">
        <v>2699</v>
      </c>
    </row>
    <row r="662" spans="1:4" ht="14.5" x14ac:dyDescent="0.35">
      <c r="A662" t="s">
        <v>1754</v>
      </c>
      <c r="B662">
        <v>99549</v>
      </c>
      <c r="C662" s="62" t="s">
        <v>492</v>
      </c>
      <c r="D662" t="s">
        <v>2700</v>
      </c>
    </row>
    <row r="663" spans="1:4" ht="14.5" x14ac:dyDescent="0.35">
      <c r="A663" t="s">
        <v>1756</v>
      </c>
      <c r="B663">
        <v>99550</v>
      </c>
      <c r="C663" s="62" t="s">
        <v>492</v>
      </c>
      <c r="D663" t="s">
        <v>2701</v>
      </c>
    </row>
    <row r="664" spans="1:4" ht="14.5" x14ac:dyDescent="0.35">
      <c r="A664" t="s">
        <v>1758</v>
      </c>
      <c r="B664">
        <v>99551</v>
      </c>
      <c r="C664" s="62" t="s">
        <v>492</v>
      </c>
      <c r="D664" t="s">
        <v>2702</v>
      </c>
    </row>
    <row r="665" spans="1:4" ht="14.5" x14ac:dyDescent="0.35">
      <c r="A665" t="s">
        <v>1760</v>
      </c>
      <c r="B665">
        <v>99552</v>
      </c>
      <c r="C665" s="62" t="s">
        <v>492</v>
      </c>
      <c r="D665" t="s">
        <v>2703</v>
      </c>
    </row>
    <row r="666" spans="1:4" ht="14.5" x14ac:dyDescent="0.35">
      <c r="A666" t="s">
        <v>1762</v>
      </c>
      <c r="B666">
        <v>99553</v>
      </c>
      <c r="C666" s="62" t="s">
        <v>492</v>
      </c>
      <c r="D666" t="s">
        <v>2704</v>
      </c>
    </row>
    <row r="667" spans="1:4" ht="14.5" x14ac:dyDescent="0.35">
      <c r="A667" t="s">
        <v>1764</v>
      </c>
      <c r="B667">
        <v>99554</v>
      </c>
      <c r="C667" s="62" t="s">
        <v>492</v>
      </c>
      <c r="D667" t="s">
        <v>2705</v>
      </c>
    </row>
    <row r="668" spans="1:4" ht="14.5" x14ac:dyDescent="0.35">
      <c r="A668" t="s">
        <v>1766</v>
      </c>
      <c r="B668">
        <v>99995</v>
      </c>
      <c r="C668" s="62" t="s">
        <v>492</v>
      </c>
      <c r="D668" t="s">
        <v>2706</v>
      </c>
    </row>
    <row r="669" spans="1:4" ht="14.5" x14ac:dyDescent="0.35">
      <c r="A669" t="s">
        <v>1768</v>
      </c>
      <c r="B669">
        <v>99996</v>
      </c>
      <c r="C669" s="62" t="s">
        <v>492</v>
      </c>
      <c r="D669" t="s">
        <v>2707</v>
      </c>
    </row>
    <row r="670" spans="1:4" ht="14.5" x14ac:dyDescent="0.35">
      <c r="A670" t="s">
        <v>1770</v>
      </c>
      <c r="B670">
        <v>99997</v>
      </c>
      <c r="C670" s="62" t="s">
        <v>492</v>
      </c>
      <c r="D670" t="s">
        <v>2708</v>
      </c>
    </row>
    <row r="671" spans="1:4" ht="14.5" x14ac:dyDescent="0.35">
      <c r="A671" t="s">
        <v>1772</v>
      </c>
      <c r="B671">
        <v>99998</v>
      </c>
      <c r="C671" s="62" t="s">
        <v>492</v>
      </c>
      <c r="D671" t="s">
        <v>2709</v>
      </c>
    </row>
    <row r="672" spans="1:4" ht="14.5" x14ac:dyDescent="0.35">
      <c r="A672" t="s">
        <v>1774</v>
      </c>
      <c r="B672">
        <v>1000179</v>
      </c>
      <c r="C672" s="62" t="s">
        <v>417</v>
      </c>
      <c r="D672" t="s">
        <v>1776</v>
      </c>
    </row>
    <row r="673" spans="1:4" ht="14.5" x14ac:dyDescent="0.35">
      <c r="A673" t="s">
        <v>1777</v>
      </c>
      <c r="B673">
        <v>99556</v>
      </c>
      <c r="C673" s="62" t="s">
        <v>417</v>
      </c>
      <c r="D673" t="s">
        <v>2710</v>
      </c>
    </row>
    <row r="674" spans="1:4" ht="14.5" x14ac:dyDescent="0.35">
      <c r="A674" t="s">
        <v>1779</v>
      </c>
      <c r="B674">
        <v>99557</v>
      </c>
      <c r="C674" s="62" t="s">
        <v>417</v>
      </c>
      <c r="D674" t="s">
        <v>2711</v>
      </c>
    </row>
    <row r="675" spans="1:4" ht="14.5" x14ac:dyDescent="0.35">
      <c r="A675" t="s">
        <v>1781</v>
      </c>
      <c r="B675">
        <v>99558</v>
      </c>
      <c r="C675" s="62" t="s">
        <v>492</v>
      </c>
      <c r="D675" t="s">
        <v>2712</v>
      </c>
    </row>
    <row r="676" spans="1:4" ht="14.5" x14ac:dyDescent="0.35">
      <c r="A676" t="s">
        <v>1783</v>
      </c>
      <c r="B676">
        <v>99559</v>
      </c>
      <c r="C676" s="62" t="s">
        <v>492</v>
      </c>
      <c r="D676" t="s">
        <v>2713</v>
      </c>
    </row>
    <row r="677" spans="1:4" ht="14.5" x14ac:dyDescent="0.35">
      <c r="A677" t="s">
        <v>1785</v>
      </c>
      <c r="B677">
        <v>99561</v>
      </c>
      <c r="C677" s="62" t="s">
        <v>492</v>
      </c>
      <c r="D677" t="s">
        <v>2714</v>
      </c>
    </row>
    <row r="678" spans="1:4" ht="14.5" x14ac:dyDescent="0.35">
      <c r="A678" t="s">
        <v>1787</v>
      </c>
      <c r="B678">
        <v>99562</v>
      </c>
      <c r="C678" s="62" t="s">
        <v>492</v>
      </c>
      <c r="D678" t="s">
        <v>2715</v>
      </c>
    </row>
    <row r="679" spans="1:4" ht="14.5" x14ac:dyDescent="0.35">
      <c r="A679" t="s">
        <v>1789</v>
      </c>
      <c r="B679">
        <v>99002</v>
      </c>
      <c r="C679" s="62" t="s">
        <v>492</v>
      </c>
      <c r="D679" t="s">
        <v>2716</v>
      </c>
    </row>
    <row r="680" spans="1:4" ht="14.5" x14ac:dyDescent="0.35">
      <c r="A680" t="s">
        <v>1791</v>
      </c>
      <c r="B680">
        <v>99003</v>
      </c>
      <c r="C680" s="62" t="s">
        <v>492</v>
      </c>
      <c r="D680" t="s">
        <v>2717</v>
      </c>
    </row>
    <row r="681" spans="1:4" ht="14.5" x14ac:dyDescent="0.35">
      <c r="A681" t="s">
        <v>1793</v>
      </c>
      <c r="B681">
        <v>99005</v>
      </c>
      <c r="C681" s="62" t="s">
        <v>492</v>
      </c>
      <c r="D681" t="s">
        <v>2718</v>
      </c>
    </row>
    <row r="682" spans="1:4" ht="14.5" x14ac:dyDescent="0.35">
      <c r="A682" t="s">
        <v>1795</v>
      </c>
      <c r="B682">
        <v>99565</v>
      </c>
      <c r="C682" s="62" t="s">
        <v>417</v>
      </c>
      <c r="D682" t="s">
        <v>2719</v>
      </c>
    </row>
    <row r="683" spans="1:4" ht="14.5" x14ac:dyDescent="0.35">
      <c r="A683" t="s">
        <v>1798</v>
      </c>
      <c r="B683">
        <v>99566</v>
      </c>
      <c r="C683" s="62" t="s">
        <v>417</v>
      </c>
      <c r="D683" t="s">
        <v>2720</v>
      </c>
    </row>
    <row r="684" spans="1:4" ht="14.5" x14ac:dyDescent="0.35">
      <c r="A684" t="s">
        <v>1800</v>
      </c>
      <c r="B684">
        <v>99567</v>
      </c>
      <c r="C684" s="62" t="s">
        <v>417</v>
      </c>
      <c r="D684" t="s">
        <v>2721</v>
      </c>
    </row>
    <row r="685" spans="1:4" ht="14.5" x14ac:dyDescent="0.35">
      <c r="A685" t="s">
        <v>1802</v>
      </c>
      <c r="B685">
        <v>99568</v>
      </c>
      <c r="C685" s="62" t="s">
        <v>417</v>
      </c>
      <c r="D685" t="s">
        <v>2722</v>
      </c>
    </row>
    <row r="686" spans="1:4" ht="14.5" x14ac:dyDescent="0.35">
      <c r="A686" t="s">
        <v>1804</v>
      </c>
      <c r="B686">
        <v>99875</v>
      </c>
      <c r="C686" s="62" t="s">
        <v>417</v>
      </c>
      <c r="D686" t="s">
        <v>2723</v>
      </c>
    </row>
    <row r="687" spans="1:4" ht="14.5" x14ac:dyDescent="0.35">
      <c r="A687" t="s">
        <v>1806</v>
      </c>
      <c r="B687">
        <v>99569</v>
      </c>
      <c r="C687" s="62" t="s">
        <v>417</v>
      </c>
      <c r="D687" t="s">
        <v>2724</v>
      </c>
    </row>
    <row r="688" spans="1:4" ht="14.5" x14ac:dyDescent="0.35">
      <c r="A688" t="s">
        <v>1808</v>
      </c>
      <c r="B688">
        <v>99570</v>
      </c>
      <c r="C688" s="62" t="s">
        <v>417</v>
      </c>
      <c r="D688" t="s">
        <v>2725</v>
      </c>
    </row>
    <row r="689" spans="1:4" ht="14.5" x14ac:dyDescent="0.35">
      <c r="A689" t="s">
        <v>1810</v>
      </c>
      <c r="B689">
        <v>99006</v>
      </c>
      <c r="C689" s="62" t="s">
        <v>417</v>
      </c>
      <c r="D689" t="s">
        <v>2726</v>
      </c>
    </row>
    <row r="690" spans="1:4" ht="14.5" x14ac:dyDescent="0.35">
      <c r="A690" t="s">
        <v>1812</v>
      </c>
      <c r="B690">
        <v>99571</v>
      </c>
      <c r="C690" s="62" t="s">
        <v>417</v>
      </c>
      <c r="D690" t="s">
        <v>2727</v>
      </c>
    </row>
    <row r="691" spans="1:4" ht="14.5" x14ac:dyDescent="0.35">
      <c r="A691" t="s">
        <v>1814</v>
      </c>
      <c r="B691">
        <v>99572</v>
      </c>
      <c r="C691" s="62" t="s">
        <v>417</v>
      </c>
      <c r="D691" t="s">
        <v>2728</v>
      </c>
    </row>
    <row r="692" spans="1:4" ht="14.5" x14ac:dyDescent="0.35">
      <c r="A692" t="s">
        <v>1816</v>
      </c>
      <c r="B692">
        <v>1000180</v>
      </c>
      <c r="C692" s="62" t="s">
        <v>417</v>
      </c>
      <c r="D692" t="s">
        <v>2729</v>
      </c>
    </row>
    <row r="693" spans="1:4" ht="14.5" x14ac:dyDescent="0.35">
      <c r="A693" t="s">
        <v>1818</v>
      </c>
      <c r="B693">
        <v>1000181</v>
      </c>
      <c r="C693" s="62" t="s">
        <v>417</v>
      </c>
      <c r="D693" t="s">
        <v>2730</v>
      </c>
    </row>
    <row r="694" spans="1:4" ht="14.5" x14ac:dyDescent="0.35">
      <c r="A694" t="s">
        <v>1820</v>
      </c>
      <c r="B694">
        <v>1000182</v>
      </c>
      <c r="C694" s="62" t="s">
        <v>417</v>
      </c>
      <c r="D694" t="s">
        <v>2731</v>
      </c>
    </row>
    <row r="695" spans="1:4" ht="14.5" x14ac:dyDescent="0.35">
      <c r="A695" t="s">
        <v>1822</v>
      </c>
      <c r="B695">
        <v>1000183</v>
      </c>
      <c r="C695" s="62" t="s">
        <v>417</v>
      </c>
      <c r="D695" t="s">
        <v>2732</v>
      </c>
    </row>
    <row r="696" spans="1:4" ht="14.5" x14ac:dyDescent="0.35">
      <c r="A696" t="s">
        <v>1824</v>
      </c>
      <c r="B696">
        <v>1000232</v>
      </c>
      <c r="C696" s="62" t="s">
        <v>417</v>
      </c>
      <c r="D696" t="s">
        <v>2733</v>
      </c>
    </row>
    <row r="697" spans="1:4" ht="14.5" x14ac:dyDescent="0.35">
      <c r="A697" t="s">
        <v>1826</v>
      </c>
      <c r="B697">
        <v>99573</v>
      </c>
      <c r="C697" s="62" t="s">
        <v>492</v>
      </c>
      <c r="D697" t="s">
        <v>2734</v>
      </c>
    </row>
    <row r="698" spans="1:4" ht="14.5" x14ac:dyDescent="0.35">
      <c r="A698" t="s">
        <v>1828</v>
      </c>
      <c r="B698">
        <v>99574</v>
      </c>
      <c r="C698" s="62" t="s">
        <v>492</v>
      </c>
      <c r="D698" t="s">
        <v>2735</v>
      </c>
    </row>
    <row r="699" spans="1:4" ht="14.5" x14ac:dyDescent="0.35">
      <c r="A699" t="s">
        <v>1830</v>
      </c>
      <c r="B699">
        <v>99010</v>
      </c>
      <c r="C699" s="62" t="s">
        <v>492</v>
      </c>
      <c r="D699" t="s">
        <v>2736</v>
      </c>
    </row>
    <row r="700" spans="1:4" ht="14.5" x14ac:dyDescent="0.35">
      <c r="A700" t="s">
        <v>1832</v>
      </c>
      <c r="B700">
        <v>99576</v>
      </c>
      <c r="C700" s="62" t="s">
        <v>492</v>
      </c>
      <c r="D700" t="s">
        <v>2737</v>
      </c>
    </row>
    <row r="701" spans="1:4" ht="14.5" x14ac:dyDescent="0.35">
      <c r="A701" t="s">
        <v>1834</v>
      </c>
      <c r="B701">
        <v>99577</v>
      </c>
      <c r="C701" s="62" t="s">
        <v>492</v>
      </c>
      <c r="D701" t="s">
        <v>2738</v>
      </c>
    </row>
    <row r="702" spans="1:4" ht="14.5" x14ac:dyDescent="0.35">
      <c r="A702" t="s">
        <v>1836</v>
      </c>
      <c r="B702">
        <v>99578</v>
      </c>
      <c r="C702" s="62" t="s">
        <v>492</v>
      </c>
      <c r="D702" t="s">
        <v>2739</v>
      </c>
    </row>
    <row r="703" spans="1:4" ht="14.5" x14ac:dyDescent="0.35">
      <c r="A703" t="s">
        <v>1838</v>
      </c>
      <c r="B703">
        <v>99579</v>
      </c>
      <c r="C703" s="62" t="s">
        <v>492</v>
      </c>
      <c r="D703" t="s">
        <v>2740</v>
      </c>
    </row>
    <row r="704" spans="1:4" ht="14.5" x14ac:dyDescent="0.35">
      <c r="A704" t="s">
        <v>1840</v>
      </c>
      <c r="B704">
        <v>99580</v>
      </c>
      <c r="C704" s="62" t="s">
        <v>492</v>
      </c>
      <c r="D704" t="s">
        <v>2741</v>
      </c>
    </row>
    <row r="705" spans="1:4" ht="14.5" x14ac:dyDescent="0.35">
      <c r="A705" t="s">
        <v>1842</v>
      </c>
      <c r="B705">
        <v>1000091</v>
      </c>
      <c r="C705" s="62" t="s">
        <v>492</v>
      </c>
      <c r="D705" t="s">
        <v>2742</v>
      </c>
    </row>
    <row r="706" spans="1:4" ht="14.5" x14ac:dyDescent="0.35">
      <c r="A706" t="s">
        <v>1844</v>
      </c>
      <c r="B706">
        <v>99581</v>
      </c>
      <c r="C706" s="62" t="s">
        <v>492</v>
      </c>
      <c r="D706" t="s">
        <v>2743</v>
      </c>
    </row>
    <row r="707" spans="1:4" ht="14.5" x14ac:dyDescent="0.35">
      <c r="A707" t="s">
        <v>1846</v>
      </c>
      <c r="B707">
        <v>99587</v>
      </c>
      <c r="C707" s="62" t="s">
        <v>417</v>
      </c>
      <c r="D707" t="s">
        <v>2744</v>
      </c>
    </row>
    <row r="708" spans="1:4" ht="14.5" x14ac:dyDescent="0.35">
      <c r="A708" t="s">
        <v>1849</v>
      </c>
      <c r="B708">
        <v>99588</v>
      </c>
      <c r="C708" s="62" t="s">
        <v>417</v>
      </c>
      <c r="D708" t="s">
        <v>2745</v>
      </c>
    </row>
    <row r="709" spans="1:4" ht="14.5" x14ac:dyDescent="0.35">
      <c r="A709" t="s">
        <v>1851</v>
      </c>
      <c r="B709">
        <v>99589</v>
      </c>
      <c r="C709" s="62" t="s">
        <v>417</v>
      </c>
      <c r="D709" t="s">
        <v>2746</v>
      </c>
    </row>
    <row r="710" spans="1:4" ht="14.5" x14ac:dyDescent="0.35">
      <c r="A710" t="s">
        <v>1853</v>
      </c>
      <c r="B710">
        <v>99876</v>
      </c>
      <c r="C710" s="62" t="s">
        <v>417</v>
      </c>
      <c r="D710" t="s">
        <v>2747</v>
      </c>
    </row>
    <row r="711" spans="1:4" ht="14.5" x14ac:dyDescent="0.35">
      <c r="A711" t="s">
        <v>1855</v>
      </c>
      <c r="B711">
        <v>99590</v>
      </c>
      <c r="C711" s="62" t="s">
        <v>492</v>
      </c>
      <c r="D711" t="s">
        <v>2748</v>
      </c>
    </row>
    <row r="712" spans="1:4" ht="14.5" x14ac:dyDescent="0.35">
      <c r="A712" t="s">
        <v>1857</v>
      </c>
      <c r="B712">
        <v>99591</v>
      </c>
      <c r="C712" s="62" t="s">
        <v>492</v>
      </c>
      <c r="D712" t="s">
        <v>2749</v>
      </c>
    </row>
    <row r="713" spans="1:4" ht="14.5" x14ac:dyDescent="0.35">
      <c r="A713" t="s">
        <v>1859</v>
      </c>
      <c r="B713">
        <v>1000092</v>
      </c>
      <c r="C713" s="62" t="s">
        <v>492</v>
      </c>
      <c r="D713" t="s">
        <v>2750</v>
      </c>
    </row>
    <row r="714" spans="1:4" ht="14.5" x14ac:dyDescent="0.35">
      <c r="A714" t="s">
        <v>1861</v>
      </c>
      <c r="B714">
        <v>99592</v>
      </c>
      <c r="C714" s="62" t="s">
        <v>492</v>
      </c>
      <c r="D714" t="s">
        <v>2751</v>
      </c>
    </row>
    <row r="715" spans="1:4" ht="14.5" x14ac:dyDescent="0.35">
      <c r="A715" t="s">
        <v>1863</v>
      </c>
      <c r="B715">
        <v>99593</v>
      </c>
      <c r="C715" s="62" t="s">
        <v>492</v>
      </c>
      <c r="D715" t="s">
        <v>2752</v>
      </c>
    </row>
    <row r="716" spans="1:4" ht="14.5" x14ac:dyDescent="0.35">
      <c r="A716" t="s">
        <v>1865</v>
      </c>
      <c r="B716">
        <v>99594</v>
      </c>
      <c r="C716" s="62" t="s">
        <v>492</v>
      </c>
      <c r="D716" t="s">
        <v>2753</v>
      </c>
    </row>
    <row r="717" spans="1:4" ht="14.5" x14ac:dyDescent="0.35">
      <c r="A717" t="s">
        <v>1867</v>
      </c>
      <c r="B717">
        <v>99595</v>
      </c>
      <c r="C717" s="62" t="s">
        <v>492</v>
      </c>
      <c r="D717" t="s">
        <v>2754</v>
      </c>
    </row>
    <row r="718" spans="1:4" ht="14.5" x14ac:dyDescent="0.35">
      <c r="A718" t="s">
        <v>1869</v>
      </c>
      <c r="B718">
        <v>99808</v>
      </c>
      <c r="C718" s="62" t="s">
        <v>492</v>
      </c>
      <c r="D718" t="s">
        <v>2755</v>
      </c>
    </row>
    <row r="719" spans="1:4" ht="14.5" x14ac:dyDescent="0.35">
      <c r="A719" t="s">
        <v>1871</v>
      </c>
      <c r="B719">
        <v>99809</v>
      </c>
      <c r="C719" s="62" t="s">
        <v>492</v>
      </c>
      <c r="D719" t="s">
        <v>2756</v>
      </c>
    </row>
    <row r="720" spans="1:4" ht="14.5" x14ac:dyDescent="0.35">
      <c r="A720" t="s">
        <v>1873</v>
      </c>
      <c r="B720">
        <v>99598</v>
      </c>
      <c r="C720" s="62" t="s">
        <v>492</v>
      </c>
      <c r="D720" t="s">
        <v>2757</v>
      </c>
    </row>
    <row r="721" spans="1:4" ht="14.5" x14ac:dyDescent="0.35">
      <c r="A721" t="s">
        <v>1875</v>
      </c>
      <c r="B721">
        <v>99599</v>
      </c>
      <c r="C721" s="62" t="s">
        <v>492</v>
      </c>
      <c r="D721" t="s">
        <v>2758</v>
      </c>
    </row>
    <row r="722" spans="1:4" ht="14.5" x14ac:dyDescent="0.35">
      <c r="A722" t="s">
        <v>1877</v>
      </c>
      <c r="B722">
        <v>99878</v>
      </c>
      <c r="C722" s="62" t="s">
        <v>492</v>
      </c>
      <c r="D722" t="s">
        <v>2759</v>
      </c>
    </row>
    <row r="723" spans="1:4" ht="14.5" x14ac:dyDescent="0.35">
      <c r="A723" t="s">
        <v>1879</v>
      </c>
      <c r="B723">
        <v>1000233</v>
      </c>
      <c r="C723" s="62" t="s">
        <v>417</v>
      </c>
      <c r="D723" t="s">
        <v>2760</v>
      </c>
    </row>
    <row r="724" spans="1:4" ht="14.5" x14ac:dyDescent="0.35">
      <c r="A724" t="s">
        <v>1882</v>
      </c>
      <c r="B724">
        <v>99601</v>
      </c>
      <c r="C724" s="62" t="s">
        <v>492</v>
      </c>
      <c r="D724" t="s">
        <v>2761</v>
      </c>
    </row>
    <row r="725" spans="1:4" ht="14.5" x14ac:dyDescent="0.35">
      <c r="A725" t="s">
        <v>1884</v>
      </c>
      <c r="B725">
        <v>99602</v>
      </c>
      <c r="C725" s="62" t="s">
        <v>492</v>
      </c>
      <c r="D725" t="s">
        <v>2762</v>
      </c>
    </row>
    <row r="726" spans="1:4" ht="14.5" x14ac:dyDescent="0.35">
      <c r="A726" t="s">
        <v>1886</v>
      </c>
      <c r="B726">
        <v>99603</v>
      </c>
      <c r="C726" s="62" t="s">
        <v>492</v>
      </c>
      <c r="D726" t="s">
        <v>2763</v>
      </c>
    </row>
    <row r="727" spans="1:4" ht="14.5" x14ac:dyDescent="0.35">
      <c r="A727" t="s">
        <v>1888</v>
      </c>
      <c r="B727">
        <v>99604</v>
      </c>
      <c r="C727" s="62" t="s">
        <v>492</v>
      </c>
      <c r="D727" t="s">
        <v>2764</v>
      </c>
    </row>
    <row r="728" spans="1:4" ht="14.5" x14ac:dyDescent="0.35">
      <c r="A728" t="s">
        <v>1890</v>
      </c>
      <c r="B728">
        <v>99605</v>
      </c>
      <c r="C728" s="62" t="s">
        <v>492</v>
      </c>
      <c r="D728" t="s">
        <v>2765</v>
      </c>
    </row>
    <row r="729" spans="1:4" ht="14.5" x14ac:dyDescent="0.35">
      <c r="A729" t="s">
        <v>1892</v>
      </c>
      <c r="B729">
        <v>99606</v>
      </c>
      <c r="C729" s="62" t="s">
        <v>492</v>
      </c>
      <c r="D729" t="s">
        <v>2766</v>
      </c>
    </row>
    <row r="730" spans="1:4" ht="14.5" x14ac:dyDescent="0.35">
      <c r="A730" t="s">
        <v>1894</v>
      </c>
      <c r="B730">
        <v>99607</v>
      </c>
      <c r="C730" s="62" t="s">
        <v>492</v>
      </c>
      <c r="D730" t="s">
        <v>2767</v>
      </c>
    </row>
    <row r="731" spans="1:4" ht="14.5" x14ac:dyDescent="0.35">
      <c r="A731" t="s">
        <v>1896</v>
      </c>
      <c r="B731">
        <v>1000095</v>
      </c>
      <c r="C731" s="62" t="s">
        <v>492</v>
      </c>
      <c r="D731" t="s">
        <v>2768</v>
      </c>
    </row>
    <row r="732" spans="1:4" ht="14.5" x14ac:dyDescent="0.35">
      <c r="A732" t="s">
        <v>1898</v>
      </c>
      <c r="B732">
        <v>1000096</v>
      </c>
      <c r="C732" s="62" t="s">
        <v>492</v>
      </c>
      <c r="D732" t="s">
        <v>2769</v>
      </c>
    </row>
    <row r="733" spans="1:4" ht="14.5" x14ac:dyDescent="0.35">
      <c r="A733" t="s">
        <v>1900</v>
      </c>
      <c r="B733">
        <v>1000097</v>
      </c>
      <c r="C733" s="62" t="s">
        <v>492</v>
      </c>
      <c r="D733" t="s">
        <v>2770</v>
      </c>
    </row>
    <row r="734" spans="1:4" ht="14.5" x14ac:dyDescent="0.35">
      <c r="A734" t="s">
        <v>1902</v>
      </c>
      <c r="B734">
        <v>1000098</v>
      </c>
      <c r="C734" s="62" t="s">
        <v>492</v>
      </c>
      <c r="D734" t="s">
        <v>2771</v>
      </c>
    </row>
    <row r="735" spans="1:4" ht="14.5" x14ac:dyDescent="0.35">
      <c r="A735" t="s">
        <v>1904</v>
      </c>
      <c r="B735">
        <v>1000099</v>
      </c>
      <c r="C735" s="62" t="s">
        <v>492</v>
      </c>
      <c r="D735" t="s">
        <v>2772</v>
      </c>
    </row>
    <row r="736" spans="1:4" ht="14.5" x14ac:dyDescent="0.35">
      <c r="A736" t="s">
        <v>1906</v>
      </c>
      <c r="B736">
        <v>1000100</v>
      </c>
      <c r="C736" s="62" t="s">
        <v>492</v>
      </c>
      <c r="D736" t="s">
        <v>2773</v>
      </c>
    </row>
    <row r="737" spans="1:4" ht="14.5" x14ac:dyDescent="0.35">
      <c r="A737" t="s">
        <v>1908</v>
      </c>
      <c r="B737">
        <v>1000101</v>
      </c>
      <c r="C737" s="62" t="s">
        <v>492</v>
      </c>
      <c r="D737" t="s">
        <v>2774</v>
      </c>
    </row>
    <row r="738" spans="1:4" ht="14.5" x14ac:dyDescent="0.35">
      <c r="A738" t="s">
        <v>1910</v>
      </c>
      <c r="B738">
        <v>1000102</v>
      </c>
      <c r="C738" s="62" t="s">
        <v>492</v>
      </c>
      <c r="D738" t="s">
        <v>2775</v>
      </c>
    </row>
    <row r="739" spans="1:4" ht="14.5" x14ac:dyDescent="0.35">
      <c r="A739" t="s">
        <v>1912</v>
      </c>
      <c r="B739">
        <v>1000103</v>
      </c>
      <c r="C739" s="62" t="s">
        <v>492</v>
      </c>
      <c r="D739" t="s">
        <v>2776</v>
      </c>
    </row>
    <row r="740" spans="1:4" ht="14.5" x14ac:dyDescent="0.35">
      <c r="A740" t="s">
        <v>1914</v>
      </c>
      <c r="B740">
        <v>1000104</v>
      </c>
      <c r="C740" s="62" t="s">
        <v>492</v>
      </c>
      <c r="D740" t="s">
        <v>2777</v>
      </c>
    </row>
    <row r="741" spans="1:4" ht="14.5" x14ac:dyDescent="0.35">
      <c r="A741" t="s">
        <v>1916</v>
      </c>
      <c r="B741">
        <v>1000311</v>
      </c>
      <c r="C741" s="62" t="s">
        <v>492</v>
      </c>
      <c r="D741" t="s">
        <v>1917</v>
      </c>
    </row>
    <row r="742" spans="1:4" ht="14.5" x14ac:dyDescent="0.35">
      <c r="A742" t="s">
        <v>1918</v>
      </c>
      <c r="B742">
        <v>1000312</v>
      </c>
      <c r="C742" s="62" t="s">
        <v>492</v>
      </c>
      <c r="D742" t="s">
        <v>1919</v>
      </c>
    </row>
    <row r="743" spans="1:4" ht="14.5" x14ac:dyDescent="0.35">
      <c r="A743" t="s">
        <v>1920</v>
      </c>
      <c r="B743">
        <v>99613</v>
      </c>
      <c r="C743" s="62" t="s">
        <v>492</v>
      </c>
      <c r="D743" t="s">
        <v>2778</v>
      </c>
    </row>
    <row r="744" spans="1:4" ht="14.5" x14ac:dyDescent="0.35">
      <c r="A744" t="s">
        <v>1923</v>
      </c>
      <c r="B744">
        <v>99614</v>
      </c>
      <c r="C744" s="62" t="s">
        <v>492</v>
      </c>
      <c r="D744" t="s">
        <v>2779</v>
      </c>
    </row>
    <row r="745" spans="1:4" ht="14.5" x14ac:dyDescent="0.35">
      <c r="A745" t="s">
        <v>1925</v>
      </c>
      <c r="B745">
        <v>1000105</v>
      </c>
      <c r="C745" s="62" t="s">
        <v>492</v>
      </c>
      <c r="D745" t="s">
        <v>2780</v>
      </c>
    </row>
    <row r="746" spans="1:4" ht="14.5" x14ac:dyDescent="0.35">
      <c r="A746" t="s">
        <v>1927</v>
      </c>
      <c r="B746">
        <v>1000106</v>
      </c>
      <c r="C746" s="62" t="s">
        <v>492</v>
      </c>
      <c r="D746" t="s">
        <v>2781</v>
      </c>
    </row>
    <row r="747" spans="1:4" ht="14.5" x14ac:dyDescent="0.35">
      <c r="A747" t="s">
        <v>1929</v>
      </c>
      <c r="B747">
        <v>1000107</v>
      </c>
      <c r="C747" s="62" t="s">
        <v>492</v>
      </c>
      <c r="D747" t="s">
        <v>2782</v>
      </c>
    </row>
    <row r="748" spans="1:4" ht="14.5" x14ac:dyDescent="0.35">
      <c r="A748" t="s">
        <v>1931</v>
      </c>
      <c r="B748">
        <v>1000108</v>
      </c>
      <c r="C748" s="62" t="s">
        <v>492</v>
      </c>
      <c r="D748" t="s">
        <v>2783</v>
      </c>
    </row>
    <row r="749" spans="1:4" ht="14.5" x14ac:dyDescent="0.35">
      <c r="A749" t="s">
        <v>1933</v>
      </c>
      <c r="B749">
        <v>99879</v>
      </c>
      <c r="C749" s="62" t="s">
        <v>492</v>
      </c>
      <c r="D749" t="s">
        <v>2784</v>
      </c>
    </row>
    <row r="750" spans="1:4" ht="14.5" x14ac:dyDescent="0.35">
      <c r="A750" t="s">
        <v>1935</v>
      </c>
      <c r="B750">
        <v>1000186</v>
      </c>
      <c r="C750" s="62" t="s">
        <v>492</v>
      </c>
      <c r="D750" t="s">
        <v>2785</v>
      </c>
    </row>
    <row r="751" spans="1:4" ht="14.5" x14ac:dyDescent="0.35">
      <c r="A751" t="s">
        <v>1937</v>
      </c>
      <c r="B751">
        <v>1000187</v>
      </c>
      <c r="C751" s="62" t="s">
        <v>492</v>
      </c>
      <c r="D751" t="s">
        <v>2786</v>
      </c>
    </row>
    <row r="752" spans="1:4" ht="14.5" x14ac:dyDescent="0.35">
      <c r="A752" t="s">
        <v>1939</v>
      </c>
      <c r="B752">
        <v>99113</v>
      </c>
      <c r="C752" s="62" t="s">
        <v>417</v>
      </c>
      <c r="D752" t="s">
        <v>2787</v>
      </c>
    </row>
    <row r="753" spans="1:4" ht="14.5" x14ac:dyDescent="0.35">
      <c r="A753" t="s">
        <v>1942</v>
      </c>
      <c r="B753">
        <v>99186</v>
      </c>
      <c r="C753" s="62" t="s">
        <v>417</v>
      </c>
      <c r="D753" t="s">
        <v>2788</v>
      </c>
    </row>
    <row r="754" spans="1:4" ht="14.5" x14ac:dyDescent="0.35">
      <c r="A754" t="s">
        <v>1944</v>
      </c>
      <c r="B754">
        <v>99187</v>
      </c>
      <c r="C754" s="62" t="s">
        <v>417</v>
      </c>
      <c r="D754" t="s">
        <v>2789</v>
      </c>
    </row>
    <row r="755" spans="1:4" ht="14.5" x14ac:dyDescent="0.35">
      <c r="A755" t="s">
        <v>1946</v>
      </c>
      <c r="B755">
        <v>99880</v>
      </c>
      <c r="C755" s="62" t="s">
        <v>417</v>
      </c>
      <c r="D755" t="s">
        <v>2790</v>
      </c>
    </row>
    <row r="756" spans="1:4" ht="14.5" x14ac:dyDescent="0.35">
      <c r="A756" t="s">
        <v>1948</v>
      </c>
      <c r="B756">
        <v>99881</v>
      </c>
      <c r="C756" s="62" t="s">
        <v>417</v>
      </c>
      <c r="D756" t="s">
        <v>2791</v>
      </c>
    </row>
    <row r="757" spans="1:4" ht="14.5" x14ac:dyDescent="0.35">
      <c r="A757" t="s">
        <v>1950</v>
      </c>
      <c r="B757">
        <v>99623</v>
      </c>
      <c r="C757" s="62" t="s">
        <v>417</v>
      </c>
      <c r="D757" t="s">
        <v>2792</v>
      </c>
    </row>
    <row r="758" spans="1:4" ht="14.5" x14ac:dyDescent="0.35">
      <c r="A758" t="s">
        <v>1952</v>
      </c>
      <c r="B758">
        <v>99882</v>
      </c>
      <c r="C758" s="62" t="s">
        <v>417</v>
      </c>
      <c r="D758" t="s">
        <v>2793</v>
      </c>
    </row>
    <row r="759" spans="1:4" ht="14.5" x14ac:dyDescent="0.35">
      <c r="A759" t="s">
        <v>1954</v>
      </c>
      <c r="B759">
        <v>99883</v>
      </c>
      <c r="C759" s="62" t="s">
        <v>417</v>
      </c>
      <c r="D759" t="s">
        <v>2794</v>
      </c>
    </row>
    <row r="760" spans="1:4" ht="14.5" x14ac:dyDescent="0.35">
      <c r="A760" t="s">
        <v>1956</v>
      </c>
      <c r="B760">
        <v>99625</v>
      </c>
      <c r="C760" s="62" t="s">
        <v>492</v>
      </c>
      <c r="D760" t="s">
        <v>2795</v>
      </c>
    </row>
    <row r="761" spans="1:4" ht="14.5" x14ac:dyDescent="0.35">
      <c r="A761" t="s">
        <v>1958</v>
      </c>
      <c r="B761">
        <v>99884</v>
      </c>
      <c r="C761" s="62" t="s">
        <v>492</v>
      </c>
      <c r="D761" t="s">
        <v>2796</v>
      </c>
    </row>
    <row r="762" spans="1:4" ht="14.5" x14ac:dyDescent="0.35">
      <c r="A762" t="s">
        <v>1960</v>
      </c>
      <c r="B762">
        <v>99885</v>
      </c>
      <c r="C762" s="62" t="s">
        <v>492</v>
      </c>
      <c r="D762" t="s">
        <v>2797</v>
      </c>
    </row>
    <row r="763" spans="1:4" ht="14.5" x14ac:dyDescent="0.35">
      <c r="A763" t="s">
        <v>1962</v>
      </c>
      <c r="B763">
        <v>99886</v>
      </c>
      <c r="C763" s="62" t="s">
        <v>417</v>
      </c>
      <c r="D763" t="s">
        <v>2798</v>
      </c>
    </row>
    <row r="764" spans="1:4" ht="14.5" x14ac:dyDescent="0.35">
      <c r="A764" t="s">
        <v>1964</v>
      </c>
      <c r="B764">
        <v>99887</v>
      </c>
      <c r="C764" s="62" t="s">
        <v>417</v>
      </c>
      <c r="D764" t="s">
        <v>2799</v>
      </c>
    </row>
    <row r="765" spans="1:4" ht="14.5" x14ac:dyDescent="0.35">
      <c r="A765" t="s">
        <v>1966</v>
      </c>
      <c r="B765">
        <v>99628</v>
      </c>
      <c r="C765" s="62" t="s">
        <v>417</v>
      </c>
      <c r="D765" t="s">
        <v>2800</v>
      </c>
    </row>
    <row r="766" spans="1:4" ht="14.5" x14ac:dyDescent="0.35">
      <c r="A766" t="s">
        <v>1968</v>
      </c>
      <c r="B766">
        <v>99629</v>
      </c>
      <c r="C766" s="62" t="s">
        <v>417</v>
      </c>
      <c r="D766" t="s">
        <v>2801</v>
      </c>
    </row>
    <row r="767" spans="1:4" ht="14.5" x14ac:dyDescent="0.35">
      <c r="A767" t="s">
        <v>1970</v>
      </c>
      <c r="B767">
        <v>99888</v>
      </c>
      <c r="C767" s="62" t="s">
        <v>417</v>
      </c>
      <c r="D767" t="s">
        <v>2802</v>
      </c>
    </row>
    <row r="768" spans="1:4" ht="14.5" x14ac:dyDescent="0.35">
      <c r="A768" t="s">
        <v>1972</v>
      </c>
      <c r="B768">
        <v>99889</v>
      </c>
      <c r="C768" s="62" t="s">
        <v>417</v>
      </c>
      <c r="D768" t="s">
        <v>2803</v>
      </c>
    </row>
    <row r="769" spans="1:4" ht="14.5" x14ac:dyDescent="0.35">
      <c r="A769" t="s">
        <v>1974</v>
      </c>
      <c r="B769">
        <v>99631</v>
      </c>
      <c r="C769" s="62" t="s">
        <v>417</v>
      </c>
      <c r="D769" t="s">
        <v>2804</v>
      </c>
    </row>
    <row r="770" spans="1:4" ht="14.5" x14ac:dyDescent="0.35">
      <c r="A770" t="s">
        <v>1976</v>
      </c>
      <c r="B770">
        <v>99632</v>
      </c>
      <c r="C770" s="62" t="s">
        <v>417</v>
      </c>
      <c r="D770" t="s">
        <v>2805</v>
      </c>
    </row>
    <row r="771" spans="1:4" ht="14.5" x14ac:dyDescent="0.35">
      <c r="A771" t="s">
        <v>1978</v>
      </c>
      <c r="B771">
        <v>1000111</v>
      </c>
      <c r="C771" s="62" t="s">
        <v>417</v>
      </c>
      <c r="D771" t="s">
        <v>2806</v>
      </c>
    </row>
    <row r="772" spans="1:4" ht="14.5" x14ac:dyDescent="0.35">
      <c r="A772" t="s">
        <v>1980</v>
      </c>
      <c r="B772">
        <v>99633</v>
      </c>
      <c r="C772" s="62" t="s">
        <v>417</v>
      </c>
      <c r="D772" t="s">
        <v>2807</v>
      </c>
    </row>
    <row r="773" spans="1:4" ht="14.5" x14ac:dyDescent="0.35">
      <c r="A773" t="s">
        <v>1982</v>
      </c>
      <c r="B773">
        <v>99634</v>
      </c>
      <c r="C773" s="62" t="s">
        <v>417</v>
      </c>
      <c r="D773" t="s">
        <v>2808</v>
      </c>
    </row>
    <row r="774" spans="1:4" ht="14.5" x14ac:dyDescent="0.35">
      <c r="A774" t="s">
        <v>1984</v>
      </c>
      <c r="B774">
        <v>1000112</v>
      </c>
      <c r="C774" s="62" t="s">
        <v>417</v>
      </c>
      <c r="D774" t="s">
        <v>2809</v>
      </c>
    </row>
    <row r="775" spans="1:4" ht="14.5" x14ac:dyDescent="0.35">
      <c r="A775" t="s">
        <v>1986</v>
      </c>
      <c r="B775">
        <v>1000113</v>
      </c>
      <c r="C775" s="62" t="s">
        <v>417</v>
      </c>
      <c r="D775" t="s">
        <v>2810</v>
      </c>
    </row>
    <row r="776" spans="1:4" ht="14.5" x14ac:dyDescent="0.35">
      <c r="A776" t="s">
        <v>1988</v>
      </c>
      <c r="B776">
        <v>1000114</v>
      </c>
      <c r="C776" s="62" t="s">
        <v>417</v>
      </c>
      <c r="D776" t="s">
        <v>2811</v>
      </c>
    </row>
    <row r="777" spans="1:4" ht="14.5" x14ac:dyDescent="0.35">
      <c r="A777" t="s">
        <v>1990</v>
      </c>
      <c r="B777">
        <v>99635</v>
      </c>
      <c r="C777" s="62" t="s">
        <v>492</v>
      </c>
      <c r="D777" t="s">
        <v>2812</v>
      </c>
    </row>
    <row r="778" spans="1:4" ht="14.5" x14ac:dyDescent="0.35">
      <c r="A778" t="s">
        <v>1992</v>
      </c>
      <c r="B778">
        <v>99636</v>
      </c>
      <c r="C778" s="62" t="s">
        <v>492</v>
      </c>
      <c r="D778" t="s">
        <v>2813</v>
      </c>
    </row>
    <row r="779" spans="1:4" ht="14.5" x14ac:dyDescent="0.35">
      <c r="A779" t="s">
        <v>1994</v>
      </c>
      <c r="B779">
        <v>1000115</v>
      </c>
      <c r="C779" s="62" t="s">
        <v>492</v>
      </c>
      <c r="D779" t="s">
        <v>2814</v>
      </c>
    </row>
    <row r="780" spans="1:4" ht="14.5" x14ac:dyDescent="0.35">
      <c r="A780" t="s">
        <v>1996</v>
      </c>
      <c r="B780">
        <v>1000116</v>
      </c>
      <c r="C780" s="62" t="s">
        <v>492</v>
      </c>
      <c r="D780" t="s">
        <v>2815</v>
      </c>
    </row>
    <row r="781" spans="1:4" ht="14.5" x14ac:dyDescent="0.35">
      <c r="A781" t="s">
        <v>1998</v>
      </c>
      <c r="B781">
        <v>99639</v>
      </c>
      <c r="C781" s="62" t="s">
        <v>492</v>
      </c>
      <c r="D781" t="s">
        <v>2816</v>
      </c>
    </row>
    <row r="782" spans="1:4" ht="14.5" x14ac:dyDescent="0.35">
      <c r="A782" t="s">
        <v>2000</v>
      </c>
      <c r="B782">
        <v>99640</v>
      </c>
      <c r="C782" s="62" t="s">
        <v>492</v>
      </c>
      <c r="D782" t="s">
        <v>2817</v>
      </c>
    </row>
    <row r="783" spans="1:4" ht="14.5" x14ac:dyDescent="0.35">
      <c r="A783" t="s">
        <v>2002</v>
      </c>
      <c r="B783">
        <v>99641</v>
      </c>
      <c r="C783" s="62" t="s">
        <v>492</v>
      </c>
      <c r="D783" t="s">
        <v>2818</v>
      </c>
    </row>
    <row r="784" spans="1:4" ht="14.5" x14ac:dyDescent="0.35">
      <c r="A784" t="s">
        <v>2004</v>
      </c>
      <c r="B784">
        <v>99642</v>
      </c>
      <c r="C784" s="62" t="s">
        <v>492</v>
      </c>
      <c r="D784" t="s">
        <v>2819</v>
      </c>
    </row>
    <row r="785" spans="1:4" ht="14.5" x14ac:dyDescent="0.35">
      <c r="A785" t="s">
        <v>2006</v>
      </c>
      <c r="B785">
        <v>99643</v>
      </c>
      <c r="C785" s="62" t="s">
        <v>492</v>
      </c>
      <c r="D785" t="s">
        <v>2820</v>
      </c>
    </row>
    <row r="786" spans="1:4" ht="14.5" x14ac:dyDescent="0.35">
      <c r="A786" t="s">
        <v>2008</v>
      </c>
      <c r="B786">
        <v>99644</v>
      </c>
      <c r="C786" s="62" t="s">
        <v>492</v>
      </c>
      <c r="D786" t="s">
        <v>2821</v>
      </c>
    </row>
    <row r="787" spans="1:4" ht="14.5" x14ac:dyDescent="0.35">
      <c r="A787" t="s">
        <v>2010</v>
      </c>
      <c r="B787">
        <v>1000188</v>
      </c>
      <c r="C787" s="62" t="s">
        <v>492</v>
      </c>
      <c r="D787" t="s">
        <v>2822</v>
      </c>
    </row>
    <row r="788" spans="1:4" ht="14.5" x14ac:dyDescent="0.35">
      <c r="A788" t="s">
        <v>2012</v>
      </c>
      <c r="B788">
        <v>99645</v>
      </c>
      <c r="C788" s="62" t="s">
        <v>417</v>
      </c>
      <c r="D788" t="s">
        <v>2823</v>
      </c>
    </row>
    <row r="789" spans="1:4" ht="14.5" x14ac:dyDescent="0.35">
      <c r="A789" t="s">
        <v>2015</v>
      </c>
      <c r="B789">
        <v>99646</v>
      </c>
      <c r="C789" s="62" t="s">
        <v>417</v>
      </c>
      <c r="D789" t="s">
        <v>2824</v>
      </c>
    </row>
    <row r="790" spans="1:4" ht="14.5" x14ac:dyDescent="0.35">
      <c r="A790" t="s">
        <v>2017</v>
      </c>
      <c r="B790">
        <v>99647</v>
      </c>
      <c r="C790" s="62" t="s">
        <v>417</v>
      </c>
      <c r="D790" t="s">
        <v>2825</v>
      </c>
    </row>
    <row r="791" spans="1:4" ht="14.5" x14ac:dyDescent="0.35">
      <c r="A791" t="s">
        <v>2019</v>
      </c>
      <c r="B791">
        <v>99188</v>
      </c>
      <c r="C791" s="62" t="s">
        <v>417</v>
      </c>
      <c r="D791" t="s">
        <v>2826</v>
      </c>
    </row>
    <row r="792" spans="1:4" ht="14.5" x14ac:dyDescent="0.35">
      <c r="A792" t="s">
        <v>2021</v>
      </c>
      <c r="B792">
        <v>1000117</v>
      </c>
      <c r="C792" s="62" t="s">
        <v>417</v>
      </c>
      <c r="D792" t="s">
        <v>2827</v>
      </c>
    </row>
    <row r="793" spans="1:4" ht="14.5" x14ac:dyDescent="0.35">
      <c r="A793" t="s">
        <v>2023</v>
      </c>
      <c r="B793">
        <v>1000118</v>
      </c>
      <c r="C793" s="62" t="s">
        <v>417</v>
      </c>
      <c r="D793" t="s">
        <v>2828</v>
      </c>
    </row>
    <row r="794" spans="1:4" ht="14.5" x14ac:dyDescent="0.35">
      <c r="A794" t="s">
        <v>2025</v>
      </c>
      <c r="B794">
        <v>99649</v>
      </c>
      <c r="C794" s="62" t="s">
        <v>492</v>
      </c>
      <c r="D794" t="s">
        <v>2829</v>
      </c>
    </row>
    <row r="795" spans="1:4" ht="14.5" x14ac:dyDescent="0.35">
      <c r="A795" t="s">
        <v>2027</v>
      </c>
      <c r="B795">
        <v>99650</v>
      </c>
      <c r="C795" s="62" t="s">
        <v>492</v>
      </c>
      <c r="D795" t="s">
        <v>2830</v>
      </c>
    </row>
    <row r="796" spans="1:4" ht="14.5" x14ac:dyDescent="0.35">
      <c r="A796" t="s">
        <v>2029</v>
      </c>
      <c r="B796">
        <v>99651</v>
      </c>
      <c r="C796" s="62" t="s">
        <v>492</v>
      </c>
      <c r="D796" t="s">
        <v>2831</v>
      </c>
    </row>
    <row r="797" spans="1:4" ht="14.5" x14ac:dyDescent="0.35">
      <c r="A797" t="s">
        <v>2031</v>
      </c>
      <c r="B797">
        <v>99652</v>
      </c>
      <c r="C797" s="62" t="s">
        <v>492</v>
      </c>
      <c r="D797" t="s">
        <v>2832</v>
      </c>
    </row>
    <row r="798" spans="1:4" ht="14.5" x14ac:dyDescent="0.35">
      <c r="A798" t="s">
        <v>2033</v>
      </c>
      <c r="B798">
        <v>99653</v>
      </c>
      <c r="C798" s="62" t="s">
        <v>417</v>
      </c>
      <c r="D798" t="s">
        <v>2833</v>
      </c>
    </row>
    <row r="799" spans="1:4" ht="14.5" x14ac:dyDescent="0.35">
      <c r="A799" t="s">
        <v>2036</v>
      </c>
      <c r="B799">
        <v>99654</v>
      </c>
      <c r="C799" s="62" t="s">
        <v>417</v>
      </c>
      <c r="D799" t="s">
        <v>2834</v>
      </c>
    </row>
    <row r="800" spans="1:4" ht="14.5" x14ac:dyDescent="0.35">
      <c r="A800" t="s">
        <v>2038</v>
      </c>
      <c r="B800">
        <v>99655</v>
      </c>
      <c r="C800" s="62" t="s">
        <v>417</v>
      </c>
      <c r="D800" t="s">
        <v>2835</v>
      </c>
    </row>
    <row r="801" spans="1:4" ht="14.5" x14ac:dyDescent="0.35">
      <c r="A801" t="s">
        <v>2040</v>
      </c>
      <c r="B801">
        <v>99891</v>
      </c>
      <c r="C801" s="62" t="s">
        <v>492</v>
      </c>
      <c r="D801" t="s">
        <v>2836</v>
      </c>
    </row>
    <row r="802" spans="1:4" ht="14.5" x14ac:dyDescent="0.35">
      <c r="A802" t="s">
        <v>2042</v>
      </c>
      <c r="B802">
        <v>99892</v>
      </c>
      <c r="C802" s="62" t="s">
        <v>492</v>
      </c>
      <c r="D802" t="s">
        <v>2837</v>
      </c>
    </row>
    <row r="803" spans="1:4" ht="14.5" x14ac:dyDescent="0.35">
      <c r="A803" t="s">
        <v>2044</v>
      </c>
      <c r="B803">
        <v>99661</v>
      </c>
      <c r="C803" s="62" t="s">
        <v>492</v>
      </c>
      <c r="D803" t="s">
        <v>2838</v>
      </c>
    </row>
    <row r="804" spans="1:4" ht="14.5" x14ac:dyDescent="0.35">
      <c r="A804" t="s">
        <v>2046</v>
      </c>
      <c r="B804">
        <v>99662</v>
      </c>
      <c r="C804" s="62" t="s">
        <v>492</v>
      </c>
      <c r="D804" t="s">
        <v>2839</v>
      </c>
    </row>
    <row r="805" spans="1:4" ht="14.5" x14ac:dyDescent="0.35">
      <c r="A805" t="s">
        <v>2048</v>
      </c>
      <c r="B805">
        <v>99663</v>
      </c>
      <c r="C805" s="62" t="s">
        <v>492</v>
      </c>
      <c r="D805" t="s">
        <v>2840</v>
      </c>
    </row>
    <row r="806" spans="1:4" ht="14.5" x14ac:dyDescent="0.35">
      <c r="A806" t="s">
        <v>2050</v>
      </c>
      <c r="B806">
        <v>99664</v>
      </c>
      <c r="C806" s="62" t="s">
        <v>492</v>
      </c>
      <c r="D806" t="s">
        <v>2841</v>
      </c>
    </row>
    <row r="807" spans="1:4" ht="14.5" x14ac:dyDescent="0.35">
      <c r="A807" t="s">
        <v>2052</v>
      </c>
      <c r="B807">
        <v>99665</v>
      </c>
      <c r="C807" s="62" t="s">
        <v>492</v>
      </c>
      <c r="D807" t="s">
        <v>2842</v>
      </c>
    </row>
    <row r="808" spans="1:4" ht="14.5" x14ac:dyDescent="0.35">
      <c r="A808" t="s">
        <v>2054</v>
      </c>
      <c r="B808">
        <v>99217</v>
      </c>
      <c r="C808" s="62" t="s">
        <v>492</v>
      </c>
      <c r="D808" t="s">
        <v>2843</v>
      </c>
    </row>
    <row r="809" spans="1:4" ht="14.5" x14ac:dyDescent="0.35">
      <c r="C809" s="62"/>
    </row>
  </sheetData>
  <autoFilter ref="A1:D797" xr:uid="{00000000-0009-0000-0000-000005000000}">
    <sortState xmlns:xlrd2="http://schemas.microsoft.com/office/spreadsheetml/2017/richdata2" ref="A2:D808">
      <sortCondition ref="A1:A797"/>
    </sortState>
  </autoFilter>
  <phoneticPr fontId="0" type="noConversion"/>
  <dataValidations disablePrompts="1" count="1">
    <dataValidation type="list" allowBlank="1" showInputMessage="1" showErrorMessage="1" sqref="A1 C1" xr:uid="{00000000-0002-0000-0500-000000000000}">
      <formula1>#REF!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29cdcf-05c6-45c3-a823-37b65bb7ec4b" xsi:nil="true"/>
    <lcf76f155ced4ddcb4097134ff3c332f xmlns="0f787467-939f-4eb3-a8f5-e07b5d0d4dc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46E70C5F64740907719217C66CF98" ma:contentTypeVersion="11" ma:contentTypeDescription="Create a new document." ma:contentTypeScope="" ma:versionID="bd8b440e2b880d13ab45cf5f71b05161">
  <xsd:schema xmlns:xsd="http://www.w3.org/2001/XMLSchema" xmlns:xs="http://www.w3.org/2001/XMLSchema" xmlns:p="http://schemas.microsoft.com/office/2006/metadata/properties" xmlns:ns2="0f787467-939f-4eb3-a8f5-e07b5d0d4dc4" xmlns:ns3="5529cdcf-05c6-45c3-a823-37b65bb7ec4b" targetNamespace="http://schemas.microsoft.com/office/2006/metadata/properties" ma:root="true" ma:fieldsID="661416ddf2bfdfa799cd47d7bc7573bf" ns2:_="" ns3:_="">
    <xsd:import namespace="0f787467-939f-4eb3-a8f5-e07b5d0d4dc4"/>
    <xsd:import namespace="5529cdcf-05c6-45c3-a823-37b65bb7e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87467-939f-4eb3-a8f5-e07b5d0d4d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fd61f80-93db-41ad-98ea-63cb614f3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9cdcf-05c6-45c3-a823-37b65bb7ec4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5861f92-6258-4357-a3c3-122bbb038b29}" ma:internalName="TaxCatchAll" ma:showField="CatchAllData" ma:web="5529cdcf-05c6-45c3-a823-37b65bb7e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8CADCA-C5AD-4EE2-875C-778970EDFCD1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5529cdcf-05c6-45c3-a823-37b65bb7ec4b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0f787467-939f-4eb3-a8f5-e07b5d0d4dc4"/>
  </ds:schemaRefs>
</ds:datastoreItem>
</file>

<file path=customXml/itemProps2.xml><?xml version="1.0" encoding="utf-8"?>
<ds:datastoreItem xmlns:ds="http://schemas.openxmlformats.org/officeDocument/2006/customXml" ds:itemID="{973BDBA1-AFC2-4C62-B84F-089C3B5FDB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787467-939f-4eb3-a8f5-e07b5d0d4dc4"/>
    <ds:schemaRef ds:uri="5529cdcf-05c6-45c3-a823-37b65bb7e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50948A-BCA3-474B-9807-DB0A59583C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QHealth Check</vt:lpstr>
      <vt:lpstr>Formulae</vt:lpstr>
      <vt:lpstr>BASE</vt:lpstr>
      <vt:lpstr>HOSPITAL</vt:lpstr>
      <vt:lpstr>DRG Tables</vt:lpstr>
      <vt:lpstr>DRG</vt:lpstr>
      <vt:lpstr>BASE</vt:lpstr>
      <vt:lpstr>DRG</vt:lpstr>
      <vt:lpstr>DRGList</vt:lpstr>
      <vt:lpstr>ExtraLongDayRates</vt:lpstr>
      <vt:lpstr>HOSPITAL</vt:lpstr>
      <vt:lpstr>HospXperdayRate</vt:lpstr>
      <vt:lpstr>LongStayRate</vt:lpstr>
      <vt:lpstr>'QHealth Check'!Print_Area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Public Hospital Price Setting</dc:title>
  <dc:subject/>
  <dc:creator>Sarah Vandersee</dc:creator>
  <cp:keywords/>
  <dc:description/>
  <cp:lastModifiedBy>Elise Donaldson</cp:lastModifiedBy>
  <cp:revision/>
  <dcterms:created xsi:type="dcterms:W3CDTF">2015-11-26T05:46:12Z</dcterms:created>
  <dcterms:modified xsi:type="dcterms:W3CDTF">2026-06-30T04:38:12Z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0x010100D9F46E70C5F64740907719217C66CF98</vt:lpwstr>
  </property>
  <property fmtid="{D5CDD505-2E9C-101B-9397-08002B2CF9AE}" pid="3" name="StakeholderKeywords">
    <vt:lpwstr/>
  </property>
  <property fmtid="{D5CDD505-2E9C-101B-9397-08002B2CF9AE}" pid="4" name="Project keyword">
    <vt:lpwstr/>
  </property>
  <property fmtid="{D5CDD505-2E9C-101B-9397-08002B2CF9AE}" pid="5" name="_dlc_DocIdItemGuid">
    <vt:lpwstr>58fce3cc-0eb3-4f84-8c5e-900b81676bdc</vt:lpwstr>
  </property>
  <property fmtid="{D5CDD505-2E9C-101B-9397-08002B2CF9AE}" pid="6" name="NameOfItem">
    <vt:lpwstr/>
  </property>
  <property fmtid="{D5CDD505-2E9C-101B-9397-08002B2CF9AE}" pid="7" name="Feature">
    <vt:lpwstr/>
  </property>
  <property fmtid="{D5CDD505-2E9C-101B-9397-08002B2CF9AE}" pid="8" name="Order">
    <vt:r8>25400</vt:r8>
  </property>
  <property fmtid="{D5CDD505-2E9C-101B-9397-08002B2CF9AE}" pid="9" name="xd_ProgID">
    <vt:lpwstr/>
  </property>
  <property fmtid="{D5CDD505-2E9C-101B-9397-08002B2CF9AE}" pid="10" name="DocumentSetDescription">
    <vt:lpwstr/>
  </property>
  <property fmtid="{D5CDD505-2E9C-101B-9397-08002B2CF9AE}" pid="11" name="DocumentState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URL">
    <vt:lpwstr/>
  </property>
  <property fmtid="{D5CDD505-2E9C-101B-9397-08002B2CF9AE}" pid="17" name="xd_Signature">
    <vt:bool>false</vt:bool>
  </property>
  <property fmtid="{D5CDD505-2E9C-101B-9397-08002B2CF9AE}" pid="18" name="MediaServiceImageTags">
    <vt:lpwstr/>
  </property>
</Properties>
</file>